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xr:revisionPtr revIDLastSave="0" documentId="13_ncr:1_{78697303-6E2E-4190-A352-AF3CEC179CD8}" xr6:coauthVersionLast="36" xr6:coauthVersionMax="36" xr10:uidLastSave="{00000000-0000-0000-0000-000000000000}"/>
  <bookViews>
    <workbookView xWindow="0" yWindow="0" windowWidth="19200" windowHeight="6940" tabRatio="699" firstSheet="3" activeTab="5" xr2:uid="{00000000-000D-0000-FFFF-FFFF00000000}"/>
  </bookViews>
  <sheets>
    <sheet name="1-KURUM BİLGİLERİ" sheetId="1" r:id="rId1"/>
    <sheet name="2-ELEKTRİK VERİLERİ" sheetId="2" r:id="rId2"/>
    <sheet name="3-DOĞALGAZ VERİLERİ" sheetId="3" r:id="rId3"/>
    <sheet name="4-KATI YAKIT VERİLERİ" sheetId="5" r:id="rId4"/>
    <sheet name="5-SIVI YAKIT BİLGİLERİ" sheetId="6" r:id="rId5"/>
    <sheet name="6-BİLDİRİM FORMATI" sheetId="4" r:id="rId6"/>
    <sheet name="7-TEP DÖNÜŞÜM TABLOSU" sheetId="7" r:id="rId7"/>
  </sheets>
  <externalReferences>
    <externalReference r:id="rId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E7" i="4"/>
  <c r="E5" i="4"/>
  <c r="C13" i="4"/>
  <c r="D13" i="4"/>
  <c r="D7" i="4"/>
  <c r="D6" i="4"/>
  <c r="D5" i="4"/>
  <c r="B5" i="4"/>
  <c r="B13" i="4" s="1"/>
  <c r="D8" i="4"/>
  <c r="E8" i="4" l="1"/>
  <c r="M26" i="4"/>
  <c r="L13" i="4" l="1"/>
  <c r="F42" i="7" l="1"/>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G80" i="6"/>
  <c r="F80" i="6"/>
  <c r="G79" i="6"/>
  <c r="F79" i="6"/>
  <c r="G78" i="6"/>
  <c r="F78" i="6"/>
  <c r="G77" i="6"/>
  <c r="F77" i="6"/>
  <c r="G76" i="6"/>
  <c r="F76" i="6"/>
  <c r="G75" i="6"/>
  <c r="F75" i="6"/>
  <c r="I7" i="4" s="1"/>
  <c r="G74" i="6"/>
  <c r="F74" i="6"/>
  <c r="I6" i="4" s="1"/>
  <c r="G73" i="6"/>
  <c r="F73" i="6"/>
  <c r="I5" i="4" s="1"/>
  <c r="I8" i="4" s="1"/>
  <c r="H69" i="6"/>
  <c r="H68" i="6"/>
  <c r="H67" i="6"/>
  <c r="H66" i="6"/>
  <c r="D62" i="6"/>
  <c r="H65" i="6" s="1"/>
  <c r="H61" i="6"/>
  <c r="H60" i="6"/>
  <c r="H59" i="6"/>
  <c r="H58" i="6"/>
  <c r="D54" i="6"/>
  <c r="H54" i="6" s="1"/>
  <c r="H53" i="6"/>
  <c r="H52" i="6"/>
  <c r="H51" i="6"/>
  <c r="H50" i="6"/>
  <c r="D46" i="6"/>
  <c r="H47" i="6" s="1"/>
  <c r="H45" i="6"/>
  <c r="H44" i="6"/>
  <c r="H43" i="6"/>
  <c r="H42" i="6"/>
  <c r="H40" i="6"/>
  <c r="H39" i="6"/>
  <c r="H38" i="6"/>
  <c r="D38" i="6"/>
  <c r="H41" i="6" s="1"/>
  <c r="H37" i="6"/>
  <c r="H36" i="6"/>
  <c r="H35" i="6"/>
  <c r="H34" i="6"/>
  <c r="H33" i="6"/>
  <c r="H32" i="6"/>
  <c r="H31" i="6"/>
  <c r="D30" i="6"/>
  <c r="H30" i="6" s="1"/>
  <c r="H29" i="6"/>
  <c r="H28" i="6"/>
  <c r="H27" i="6"/>
  <c r="H26" i="6"/>
  <c r="H24" i="6"/>
  <c r="H23" i="6"/>
  <c r="D22" i="6"/>
  <c r="H22" i="6" s="1"/>
  <c r="H21" i="6"/>
  <c r="H20" i="6"/>
  <c r="H19" i="6"/>
  <c r="H18" i="6"/>
  <c r="H16" i="6"/>
  <c r="D14" i="6"/>
  <c r="H15" i="6" s="1"/>
  <c r="H13" i="6"/>
  <c r="H80" i="6" s="1"/>
  <c r="H12" i="6"/>
  <c r="H11" i="6"/>
  <c r="H8" i="6"/>
  <c r="D6" i="6"/>
  <c r="H7" i="6" s="1"/>
  <c r="G80" i="5"/>
  <c r="F80" i="5"/>
  <c r="G79" i="5"/>
  <c r="F79" i="5"/>
  <c r="G78" i="5"/>
  <c r="F78" i="5"/>
  <c r="G77" i="5"/>
  <c r="F77" i="5"/>
  <c r="G76" i="5"/>
  <c r="F76" i="5"/>
  <c r="G75" i="5"/>
  <c r="F75" i="5"/>
  <c r="J7" i="4" s="1"/>
  <c r="G74" i="5"/>
  <c r="F74" i="5"/>
  <c r="J6" i="4" s="1"/>
  <c r="G73" i="5"/>
  <c r="F73" i="5"/>
  <c r="J5" i="4" s="1"/>
  <c r="H69" i="5"/>
  <c r="H68" i="5"/>
  <c r="H67" i="5"/>
  <c r="H66" i="5"/>
  <c r="H65" i="5"/>
  <c r="C62" i="5"/>
  <c r="H64" i="5" s="1"/>
  <c r="H61" i="5"/>
  <c r="H60" i="5"/>
  <c r="H59" i="5"/>
  <c r="H58" i="5"/>
  <c r="C54" i="5"/>
  <c r="H54" i="5" s="1"/>
  <c r="H53" i="5"/>
  <c r="H52" i="5"/>
  <c r="H51" i="5"/>
  <c r="H50" i="5"/>
  <c r="C46" i="5"/>
  <c r="H49" i="5" s="1"/>
  <c r="H45" i="5"/>
  <c r="H44" i="5"/>
  <c r="H43" i="5"/>
  <c r="H42" i="5"/>
  <c r="H40" i="5"/>
  <c r="C38" i="5"/>
  <c r="H41" i="5" s="1"/>
  <c r="H37" i="5"/>
  <c r="H36" i="5"/>
  <c r="H35" i="5"/>
  <c r="H34" i="5"/>
  <c r="H31" i="5"/>
  <c r="C30" i="5"/>
  <c r="H33" i="5" s="1"/>
  <c r="H29" i="5"/>
  <c r="H28" i="5"/>
  <c r="H27" i="5"/>
  <c r="H26" i="5"/>
  <c r="H24" i="5"/>
  <c r="H23" i="5"/>
  <c r="C22" i="5"/>
  <c r="H22" i="5" s="1"/>
  <c r="H21" i="5"/>
  <c r="H20" i="5"/>
  <c r="H19" i="5"/>
  <c r="H18" i="5"/>
  <c r="H17" i="5"/>
  <c r="H15" i="5"/>
  <c r="C14" i="5"/>
  <c r="H16" i="5" s="1"/>
  <c r="H13" i="5"/>
  <c r="H12" i="5"/>
  <c r="H11" i="5"/>
  <c r="H78" i="5" s="1"/>
  <c r="C6" i="5"/>
  <c r="H8" i="5" s="1"/>
  <c r="H79" i="5" l="1"/>
  <c r="H80" i="5"/>
  <c r="H9" i="6"/>
  <c r="H17" i="6"/>
  <c r="H38" i="5"/>
  <c r="H6" i="6"/>
  <c r="H78" i="6"/>
  <c r="H14" i="6"/>
  <c r="H77" i="6"/>
  <c r="H25" i="6"/>
  <c r="H7" i="5"/>
  <c r="H77" i="5"/>
  <c r="H25" i="5"/>
  <c r="H9" i="5"/>
  <c r="H39" i="5"/>
  <c r="J8" i="4"/>
  <c r="H79" i="6"/>
  <c r="H62" i="6"/>
  <c r="F43" i="7"/>
  <c r="H49" i="6"/>
  <c r="H56" i="6"/>
  <c r="H63" i="6"/>
  <c r="H46" i="6"/>
  <c r="H73" i="6" s="1"/>
  <c r="H48" i="6"/>
  <c r="H55" i="6"/>
  <c r="H57" i="6"/>
  <c r="H64" i="6"/>
  <c r="H32" i="5"/>
  <c r="H46" i="5"/>
  <c r="H47" i="5"/>
  <c r="H48" i="5"/>
  <c r="H55" i="5"/>
  <c r="H62" i="5"/>
  <c r="H56" i="5"/>
  <c r="H63" i="5"/>
  <c r="H6" i="5"/>
  <c r="H14" i="5"/>
  <c r="H57" i="5"/>
  <c r="H76" i="5" s="1"/>
  <c r="H30" i="5"/>
  <c r="M24" i="4"/>
  <c r="I42" i="4"/>
  <c r="G42" i="4"/>
  <c r="F42" i="4"/>
  <c r="D42" i="4"/>
  <c r="B42" i="4"/>
  <c r="I41" i="4"/>
  <c r="G41" i="4"/>
  <c r="F41" i="4"/>
  <c r="D41" i="4"/>
  <c r="B41" i="4"/>
  <c r="I40" i="4"/>
  <c r="G40" i="4"/>
  <c r="F40" i="4"/>
  <c r="D40" i="4"/>
  <c r="B40" i="4"/>
  <c r="I39" i="4"/>
  <c r="G39" i="4"/>
  <c r="F39" i="4"/>
  <c r="D39" i="4"/>
  <c r="B39" i="4"/>
  <c r="I38" i="4"/>
  <c r="G38" i="4"/>
  <c r="F38" i="4"/>
  <c r="D38" i="4"/>
  <c r="B38" i="4"/>
  <c r="K20" i="4"/>
  <c r="L19" i="4"/>
  <c r="L18" i="4"/>
  <c r="L17" i="4"/>
  <c r="M42" i="4"/>
  <c r="K16" i="4"/>
  <c r="L15" i="4"/>
  <c r="L14" i="4"/>
  <c r="AG126" i="3"/>
  <c r="AF126" i="3"/>
  <c r="AE126" i="3"/>
  <c r="AF125" i="3"/>
  <c r="AE125" i="3"/>
  <c r="AG125" i="3" s="1"/>
  <c r="AF124" i="3"/>
  <c r="AE124" i="3"/>
  <c r="AG124" i="3" s="1"/>
  <c r="AF123" i="3"/>
  <c r="AE123" i="3"/>
  <c r="AG123" i="3" s="1"/>
  <c r="AF122" i="3"/>
  <c r="AE122" i="3"/>
  <c r="AG122" i="3" s="1"/>
  <c r="AF121" i="3"/>
  <c r="AE121" i="3"/>
  <c r="AG121" i="3" s="1"/>
  <c r="AF120" i="3"/>
  <c r="AE120" i="3"/>
  <c r="AG120" i="3" s="1"/>
  <c r="AF119" i="3"/>
  <c r="AE119" i="3"/>
  <c r="AG119" i="3" s="1"/>
  <c r="AF118" i="3"/>
  <c r="AE118" i="3"/>
  <c r="AG118" i="3" s="1"/>
  <c r="AF117" i="3"/>
  <c r="AE117" i="3"/>
  <c r="AG117" i="3" s="1"/>
  <c r="AG116" i="3"/>
  <c r="AF116" i="3"/>
  <c r="AE116" i="3"/>
  <c r="AF115" i="3"/>
  <c r="AE115" i="3"/>
  <c r="AG115" i="3" s="1"/>
  <c r="AF114" i="3"/>
  <c r="AE114" i="3"/>
  <c r="AG114" i="3" s="1"/>
  <c r="AF113" i="3"/>
  <c r="AE113" i="3"/>
  <c r="AG113" i="3" s="1"/>
  <c r="AF112" i="3"/>
  <c r="AE112" i="3"/>
  <c r="AG112" i="3" s="1"/>
  <c r="AF111" i="3"/>
  <c r="AE111" i="3"/>
  <c r="AG111" i="3" s="1"/>
  <c r="AF110" i="3"/>
  <c r="AE110" i="3"/>
  <c r="AG110" i="3" s="1"/>
  <c r="AG109" i="3"/>
  <c r="AF109" i="3"/>
  <c r="AE109" i="3"/>
  <c r="AG108" i="3"/>
  <c r="AF108" i="3"/>
  <c r="AE108" i="3"/>
  <c r="AF107" i="3"/>
  <c r="AE107" i="3"/>
  <c r="AG107" i="3" s="1"/>
  <c r="AF106" i="3"/>
  <c r="AE106" i="3"/>
  <c r="AG106" i="3" s="1"/>
  <c r="AF105" i="3"/>
  <c r="AE105" i="3"/>
  <c r="AG105" i="3" s="1"/>
  <c r="AF104" i="3"/>
  <c r="AE104" i="3"/>
  <c r="AG104" i="3" s="1"/>
  <c r="AF103" i="3"/>
  <c r="AE103" i="3"/>
  <c r="AG103" i="3" s="1"/>
  <c r="AG102" i="3"/>
  <c r="AF102" i="3"/>
  <c r="AE102" i="3"/>
  <c r="AG101" i="3"/>
  <c r="AF101" i="3"/>
  <c r="AE101" i="3"/>
  <c r="AF100" i="3"/>
  <c r="AE100" i="3"/>
  <c r="AG100" i="3" s="1"/>
  <c r="AF99" i="3"/>
  <c r="AE99" i="3"/>
  <c r="AG99" i="3" s="1"/>
  <c r="AF98" i="3"/>
  <c r="AE98" i="3"/>
  <c r="AG98" i="3" s="1"/>
  <c r="AF97" i="3"/>
  <c r="AE97" i="3"/>
  <c r="AG97" i="3" s="1"/>
  <c r="AF96" i="3"/>
  <c r="AE96" i="3"/>
  <c r="AG96" i="3" s="1"/>
  <c r="AF95" i="3"/>
  <c r="AE95" i="3"/>
  <c r="AG95" i="3" s="1"/>
  <c r="AG94" i="3"/>
  <c r="AF94" i="3"/>
  <c r="AE94" i="3"/>
  <c r="AF93" i="3"/>
  <c r="AE93" i="3"/>
  <c r="AG93" i="3" s="1"/>
  <c r="AF92" i="3"/>
  <c r="AE92" i="3"/>
  <c r="AG92" i="3" s="1"/>
  <c r="AF91" i="3"/>
  <c r="AE91" i="3"/>
  <c r="AG91" i="3" s="1"/>
  <c r="AF90" i="3"/>
  <c r="AE90" i="3"/>
  <c r="AG90" i="3" s="1"/>
  <c r="AF89" i="3"/>
  <c r="AE89" i="3"/>
  <c r="AG89" i="3" s="1"/>
  <c r="AF88" i="3"/>
  <c r="AE88" i="3"/>
  <c r="AG88" i="3" s="1"/>
  <c r="AF87" i="3"/>
  <c r="AE87" i="3"/>
  <c r="AG87" i="3" s="1"/>
  <c r="AF86" i="3"/>
  <c r="AE86" i="3"/>
  <c r="AG86" i="3" s="1"/>
  <c r="AF85" i="3"/>
  <c r="AE85" i="3"/>
  <c r="AG85" i="3" s="1"/>
  <c r="AG84" i="3"/>
  <c r="AF84" i="3"/>
  <c r="AE84" i="3"/>
  <c r="AF83" i="3"/>
  <c r="AE83" i="3"/>
  <c r="AG83" i="3" s="1"/>
  <c r="AF82" i="3"/>
  <c r="AE82" i="3"/>
  <c r="AG82" i="3" s="1"/>
  <c r="AF81" i="3"/>
  <c r="AE81" i="3"/>
  <c r="AG81" i="3" s="1"/>
  <c r="AF80" i="3"/>
  <c r="AE80" i="3"/>
  <c r="AG80" i="3" s="1"/>
  <c r="AF79" i="3"/>
  <c r="AE79" i="3"/>
  <c r="AG79" i="3" s="1"/>
  <c r="AF78" i="3"/>
  <c r="AE78" i="3"/>
  <c r="AG78" i="3" s="1"/>
  <c r="AG77" i="3"/>
  <c r="AF77" i="3"/>
  <c r="AE77" i="3"/>
  <c r="AG76" i="3"/>
  <c r="AF76" i="3"/>
  <c r="AE76" i="3"/>
  <c r="AF75" i="3"/>
  <c r="AE75" i="3"/>
  <c r="AG75" i="3" s="1"/>
  <c r="AF74" i="3"/>
  <c r="AE74" i="3"/>
  <c r="AG74" i="3" s="1"/>
  <c r="AF73" i="3"/>
  <c r="AE73" i="3"/>
  <c r="AG73" i="3" s="1"/>
  <c r="AF72" i="3"/>
  <c r="AE72" i="3"/>
  <c r="AG72" i="3" s="1"/>
  <c r="AF71" i="3"/>
  <c r="AE71" i="3"/>
  <c r="AG71" i="3" s="1"/>
  <c r="AG70" i="3"/>
  <c r="AF70" i="3"/>
  <c r="AE70" i="3"/>
  <c r="AG69" i="3"/>
  <c r="AF69" i="3"/>
  <c r="AE69" i="3"/>
  <c r="AF68" i="3"/>
  <c r="AE68" i="3"/>
  <c r="AG68" i="3" s="1"/>
  <c r="AF67" i="3"/>
  <c r="AE67" i="3"/>
  <c r="AG67" i="3" s="1"/>
  <c r="AF66" i="3"/>
  <c r="AE66" i="3"/>
  <c r="AG66" i="3" s="1"/>
  <c r="AF65" i="3"/>
  <c r="AE65" i="3"/>
  <c r="AG65" i="3" s="1"/>
  <c r="AF64" i="3"/>
  <c r="AE64" i="3"/>
  <c r="AG64" i="3" s="1"/>
  <c r="AF63" i="3"/>
  <c r="AE63" i="3"/>
  <c r="AG63" i="3" s="1"/>
  <c r="AG62" i="3"/>
  <c r="AF62" i="3"/>
  <c r="AE62" i="3"/>
  <c r="AG61" i="3"/>
  <c r="AF61" i="3"/>
  <c r="AE61" i="3"/>
  <c r="AF60" i="3"/>
  <c r="AE60" i="3"/>
  <c r="AG60" i="3" s="1"/>
  <c r="AF59" i="3"/>
  <c r="AE59" i="3"/>
  <c r="AG59" i="3" s="1"/>
  <c r="AF58" i="3"/>
  <c r="AE58" i="3"/>
  <c r="AG58" i="3" s="1"/>
  <c r="AF57" i="3"/>
  <c r="AE57" i="3"/>
  <c r="AG57" i="3" s="1"/>
  <c r="AF56" i="3"/>
  <c r="AE56" i="3"/>
  <c r="AG56" i="3" s="1"/>
  <c r="AF55" i="3"/>
  <c r="AE55" i="3"/>
  <c r="AG55" i="3" s="1"/>
  <c r="AF54" i="3"/>
  <c r="AE54" i="3"/>
  <c r="AG54" i="3" s="1"/>
  <c r="AG53" i="3"/>
  <c r="AF53" i="3"/>
  <c r="AE53" i="3"/>
  <c r="AG52" i="3"/>
  <c r="AF52" i="3"/>
  <c r="AE52" i="3"/>
  <c r="AF51" i="3"/>
  <c r="AE51" i="3"/>
  <c r="AG51" i="3" s="1"/>
  <c r="AF50" i="3"/>
  <c r="AE50" i="3"/>
  <c r="AG50" i="3" s="1"/>
  <c r="AG49" i="3"/>
  <c r="AF49" i="3"/>
  <c r="AE49" i="3"/>
  <c r="AF48" i="3"/>
  <c r="AE48" i="3"/>
  <c r="AG48" i="3" s="1"/>
  <c r="AF47" i="3"/>
  <c r="AE47" i="3"/>
  <c r="AG47" i="3" s="1"/>
  <c r="AF46" i="3"/>
  <c r="AE46" i="3"/>
  <c r="AG46" i="3" s="1"/>
  <c r="AF45" i="3"/>
  <c r="AE45" i="3"/>
  <c r="AG45" i="3" s="1"/>
  <c r="AG44" i="3"/>
  <c r="AF44" i="3"/>
  <c r="AE44" i="3"/>
  <c r="AG43" i="3"/>
  <c r="AF43" i="3"/>
  <c r="AE43" i="3"/>
  <c r="AF42" i="3"/>
  <c r="AE42" i="3"/>
  <c r="AG42" i="3" s="1"/>
  <c r="AG41" i="3"/>
  <c r="AF41" i="3"/>
  <c r="AE41" i="3"/>
  <c r="AF40" i="3"/>
  <c r="AE40" i="3"/>
  <c r="AG40" i="3" s="1"/>
  <c r="AF39" i="3"/>
  <c r="AE39" i="3"/>
  <c r="AG39" i="3" s="1"/>
  <c r="AG38" i="3"/>
  <c r="AF38" i="3"/>
  <c r="AE38" i="3"/>
  <c r="AF37" i="3"/>
  <c r="AE37" i="3"/>
  <c r="AG37" i="3" s="1"/>
  <c r="AF36" i="3"/>
  <c r="AE36" i="3"/>
  <c r="AG36" i="3" s="1"/>
  <c r="AG35" i="3"/>
  <c r="AF35" i="3"/>
  <c r="AE35" i="3"/>
  <c r="AF34" i="3"/>
  <c r="AE34" i="3"/>
  <c r="AG34" i="3" s="1"/>
  <c r="AF33" i="3"/>
  <c r="AE33" i="3"/>
  <c r="AG33" i="3" s="1"/>
  <c r="AF32" i="3"/>
  <c r="AE32" i="3"/>
  <c r="AG32" i="3" s="1"/>
  <c r="AF31" i="3"/>
  <c r="AE31" i="3"/>
  <c r="AG31" i="3" s="1"/>
  <c r="AG30" i="3"/>
  <c r="AF30" i="3"/>
  <c r="AE30" i="3"/>
  <c r="AG29" i="3"/>
  <c r="AF29" i="3"/>
  <c r="AE29" i="3"/>
  <c r="AF28" i="3"/>
  <c r="AE28" i="3"/>
  <c r="AG28" i="3" s="1"/>
  <c r="AF27" i="3"/>
  <c r="AE27" i="3"/>
  <c r="AG27" i="3" s="1"/>
  <c r="AF26" i="3"/>
  <c r="AE26" i="3"/>
  <c r="AG26" i="3" s="1"/>
  <c r="AF25" i="3"/>
  <c r="AE25" i="3"/>
  <c r="AG25" i="3" s="1"/>
  <c r="AF24" i="3"/>
  <c r="AE24" i="3"/>
  <c r="AG24" i="3" s="1"/>
  <c r="AF23" i="3"/>
  <c r="AE23" i="3"/>
  <c r="AG23" i="3" s="1"/>
  <c r="AF22" i="3"/>
  <c r="AE22" i="3"/>
  <c r="AG22" i="3" s="1"/>
  <c r="AG21" i="3"/>
  <c r="AF21" i="3"/>
  <c r="AE21" i="3"/>
  <c r="AG20" i="3"/>
  <c r="AF20" i="3"/>
  <c r="AE20" i="3"/>
  <c r="AF19" i="3"/>
  <c r="AE19" i="3"/>
  <c r="AG19" i="3" s="1"/>
  <c r="AF18" i="3"/>
  <c r="AE18" i="3"/>
  <c r="AG18" i="3" s="1"/>
  <c r="AG17" i="3"/>
  <c r="AF17" i="3"/>
  <c r="AE17" i="3"/>
  <c r="AF16" i="3"/>
  <c r="AE16" i="3"/>
  <c r="AG16" i="3" s="1"/>
  <c r="AF15" i="3"/>
  <c r="AE15" i="3"/>
  <c r="AG15" i="3" s="1"/>
  <c r="AF14" i="3"/>
  <c r="AE14" i="3"/>
  <c r="AE137" i="3" s="1"/>
  <c r="AF13" i="3"/>
  <c r="AE13" i="3"/>
  <c r="AG12" i="3"/>
  <c r="AF12" i="3"/>
  <c r="AE12" i="3"/>
  <c r="AG11" i="3"/>
  <c r="AF11" i="3"/>
  <c r="AF134" i="3" s="1"/>
  <c r="AE11" i="3"/>
  <c r="AF10" i="3"/>
  <c r="AE10" i="3"/>
  <c r="AG10" i="3" s="1"/>
  <c r="AG9" i="3"/>
  <c r="AF9" i="3"/>
  <c r="AE9" i="3"/>
  <c r="AF8" i="3"/>
  <c r="AE8" i="3"/>
  <c r="AG8" i="3" s="1"/>
  <c r="AF7" i="3"/>
  <c r="AE7" i="3"/>
  <c r="AG7" i="3" s="1"/>
  <c r="AD85" i="2"/>
  <c r="AC85" i="2"/>
  <c r="AE85" i="2" s="1"/>
  <c r="AD84" i="2"/>
  <c r="AC84" i="2"/>
  <c r="AE84" i="2" s="1"/>
  <c r="AD83" i="2"/>
  <c r="AC83" i="2"/>
  <c r="AE83" i="2" s="1"/>
  <c r="AD82" i="2"/>
  <c r="AC82" i="2"/>
  <c r="AE82" i="2" s="1"/>
  <c r="AE81" i="2"/>
  <c r="AD81" i="2"/>
  <c r="AC81" i="2"/>
  <c r="AD80" i="2"/>
  <c r="AC80" i="2"/>
  <c r="AE80" i="2" s="1"/>
  <c r="AD79" i="2"/>
  <c r="AC79" i="2"/>
  <c r="AE79" i="2" s="1"/>
  <c r="AE78" i="2"/>
  <c r="AD78" i="2"/>
  <c r="AC78" i="2"/>
  <c r="AD77" i="2"/>
  <c r="AC77" i="2"/>
  <c r="AE77" i="2" s="1"/>
  <c r="AD76" i="2"/>
  <c r="AC76" i="2"/>
  <c r="AE76" i="2" s="1"/>
  <c r="AD75" i="2"/>
  <c r="AC75" i="2"/>
  <c r="AE75" i="2" s="1"/>
  <c r="AE74" i="2"/>
  <c r="AD74" i="2"/>
  <c r="AC74" i="2"/>
  <c r="AD73" i="2"/>
  <c r="AC73" i="2"/>
  <c r="AE73" i="2" s="1"/>
  <c r="AD72" i="2"/>
  <c r="AC72" i="2"/>
  <c r="AE72" i="2" s="1"/>
  <c r="AE71" i="2"/>
  <c r="AD71" i="2"/>
  <c r="AC71" i="2"/>
  <c r="AD70" i="2"/>
  <c r="AC70" i="2"/>
  <c r="AE70" i="2" s="1"/>
  <c r="AD69" i="2"/>
  <c r="AC69" i="2"/>
  <c r="AE69" i="2" s="1"/>
  <c r="AD68" i="2"/>
  <c r="AC68" i="2"/>
  <c r="AE68" i="2" s="1"/>
  <c r="AD67" i="2"/>
  <c r="AC67" i="2"/>
  <c r="AE67" i="2" s="1"/>
  <c r="AE66" i="2"/>
  <c r="AD66" i="2"/>
  <c r="AC66" i="2"/>
  <c r="AD65" i="2"/>
  <c r="AC65" i="2"/>
  <c r="AE65" i="2" s="1"/>
  <c r="AD64" i="2"/>
  <c r="AC64" i="2"/>
  <c r="AE64" i="2" s="1"/>
  <c r="AE63" i="2"/>
  <c r="AD63" i="2"/>
  <c r="AC63" i="2"/>
  <c r="AD62" i="2"/>
  <c r="AC62" i="2"/>
  <c r="AE62" i="2" s="1"/>
  <c r="AD61" i="2"/>
  <c r="AC61" i="2"/>
  <c r="AE61" i="2" s="1"/>
  <c r="AE60" i="2"/>
  <c r="AD60" i="2"/>
  <c r="AC60" i="2"/>
  <c r="AD59" i="2"/>
  <c r="AC59" i="2"/>
  <c r="AE59" i="2" s="1"/>
  <c r="AE58" i="2"/>
  <c r="AD58" i="2"/>
  <c r="AC58" i="2"/>
  <c r="AE57" i="2"/>
  <c r="AD57" i="2"/>
  <c r="AC57" i="2"/>
  <c r="AD56" i="2"/>
  <c r="AC56" i="2"/>
  <c r="AE56" i="2" s="1"/>
  <c r="AE55" i="2"/>
  <c r="AD55" i="2"/>
  <c r="AC55" i="2"/>
  <c r="AE54" i="2"/>
  <c r="AD54" i="2"/>
  <c r="AC54" i="2"/>
  <c r="AD53" i="2"/>
  <c r="AC53" i="2"/>
  <c r="AE53" i="2" s="1"/>
  <c r="AE52" i="2"/>
  <c r="AD52" i="2"/>
  <c r="AC52" i="2"/>
  <c r="AD51" i="2"/>
  <c r="AC51" i="2"/>
  <c r="AE51" i="2" s="1"/>
  <c r="AD50" i="2"/>
  <c r="AC50" i="2"/>
  <c r="AE50" i="2" s="1"/>
  <c r="AE49" i="2"/>
  <c r="AD49" i="2"/>
  <c r="AC49" i="2"/>
  <c r="AD48" i="2"/>
  <c r="AC48" i="2"/>
  <c r="AE48" i="2" s="1"/>
  <c r="AD47" i="2"/>
  <c r="AC47" i="2"/>
  <c r="AE47" i="2" s="1"/>
  <c r="AD46" i="2"/>
  <c r="AC46" i="2"/>
  <c r="AE46" i="2" s="1"/>
  <c r="AD45" i="2"/>
  <c r="AC45" i="2"/>
  <c r="AE45" i="2" s="1"/>
  <c r="AD44" i="2"/>
  <c r="AC44" i="2"/>
  <c r="AE44" i="2" s="1"/>
  <c r="AD43" i="2"/>
  <c r="AC43" i="2"/>
  <c r="AE43" i="2" s="1"/>
  <c r="AD42" i="2"/>
  <c r="AC42" i="2"/>
  <c r="AE42" i="2" s="1"/>
  <c r="AD41" i="2"/>
  <c r="AC41" i="2"/>
  <c r="AE41" i="2" s="1"/>
  <c r="AD40" i="2"/>
  <c r="AC40" i="2"/>
  <c r="AE40" i="2" s="1"/>
  <c r="AD39" i="2"/>
  <c r="AC39" i="2"/>
  <c r="AE39" i="2" s="1"/>
  <c r="AD38" i="2"/>
  <c r="AC38" i="2"/>
  <c r="AE38" i="2" s="1"/>
  <c r="AD37" i="2"/>
  <c r="AC37" i="2"/>
  <c r="AE37" i="2" s="1"/>
  <c r="AD36" i="2"/>
  <c r="AC36" i="2"/>
  <c r="AE36" i="2" s="1"/>
  <c r="AD35" i="2"/>
  <c r="AC35" i="2"/>
  <c r="AE35" i="2" s="1"/>
  <c r="AE34" i="2"/>
  <c r="AD34" i="2"/>
  <c r="AC34" i="2"/>
  <c r="AD33" i="2"/>
  <c r="AC33" i="2"/>
  <c r="AE33" i="2" s="1"/>
  <c r="AD32" i="2"/>
  <c r="AC32" i="2"/>
  <c r="AE32" i="2" s="1"/>
  <c r="AD31" i="2"/>
  <c r="AC31" i="2"/>
  <c r="AE31" i="2" s="1"/>
  <c r="AD30" i="2"/>
  <c r="AC30" i="2"/>
  <c r="AE30" i="2" s="1"/>
  <c r="AD29" i="2"/>
  <c r="AC29" i="2"/>
  <c r="AE29" i="2" s="1"/>
  <c r="AD28" i="2"/>
  <c r="AC28" i="2"/>
  <c r="AE28" i="2" s="1"/>
  <c r="AD27" i="2"/>
  <c r="AC27" i="2"/>
  <c r="AE27" i="2" s="1"/>
  <c r="AD26" i="2"/>
  <c r="AC26" i="2"/>
  <c r="AE26" i="2" s="1"/>
  <c r="AD25" i="2"/>
  <c r="AC25" i="2"/>
  <c r="AE25" i="2" s="1"/>
  <c r="AD24" i="2"/>
  <c r="AC24" i="2"/>
  <c r="AE24" i="2" s="1"/>
  <c r="AD23" i="2"/>
  <c r="AC23" i="2"/>
  <c r="AE23" i="2" s="1"/>
  <c r="AD22" i="2"/>
  <c r="AC22" i="2"/>
  <c r="AE22" i="2" s="1"/>
  <c r="AD21" i="2"/>
  <c r="AC21" i="2"/>
  <c r="AE21" i="2" s="1"/>
  <c r="AD20" i="2"/>
  <c r="AC20" i="2"/>
  <c r="AE20" i="2" s="1"/>
  <c r="AD19" i="2"/>
  <c r="AC19" i="2"/>
  <c r="AE19" i="2" s="1"/>
  <c r="AD18" i="2"/>
  <c r="AC18" i="2"/>
  <c r="AE18" i="2" s="1"/>
  <c r="AD17" i="2"/>
  <c r="AC17" i="2"/>
  <c r="AE17" i="2" s="1"/>
  <c r="AD16" i="2"/>
  <c r="AC16" i="2"/>
  <c r="AE16" i="2" s="1"/>
  <c r="AD15" i="2"/>
  <c r="AC15" i="2"/>
  <c r="AE15" i="2" s="1"/>
  <c r="AD14" i="2"/>
  <c r="AC14" i="2"/>
  <c r="AE14" i="2" s="1"/>
  <c r="AD13" i="2"/>
  <c r="AD95" i="2" s="1"/>
  <c r="AC13" i="2"/>
  <c r="AD12" i="2"/>
  <c r="AC12" i="2"/>
  <c r="AC94" i="2" s="1"/>
  <c r="AD11" i="2"/>
  <c r="AC11" i="2"/>
  <c r="AD10" i="2"/>
  <c r="AC10" i="2"/>
  <c r="AC92" i="2" s="1"/>
  <c r="AD9" i="2"/>
  <c r="AC9" i="2"/>
  <c r="AD8" i="2"/>
  <c r="AD90" i="2" s="1"/>
  <c r="AC8" i="2"/>
  <c r="AD7" i="2"/>
  <c r="AC7" i="2"/>
  <c r="AC89" i="2" s="1"/>
  <c r="F6" i="4" s="1"/>
  <c r="AD6" i="2"/>
  <c r="AC6" i="2"/>
  <c r="AG135" i="3" l="1"/>
  <c r="G13" i="4" s="1"/>
  <c r="M41" i="4" s="1"/>
  <c r="AC91" i="2"/>
  <c r="AD88" i="2"/>
  <c r="AE7" i="2"/>
  <c r="AE89" i="2" s="1"/>
  <c r="G6" i="4" s="1"/>
  <c r="M6" i="4" s="1"/>
  <c r="AE11" i="2"/>
  <c r="AE93" i="2" s="1"/>
  <c r="F13" i="4" s="1"/>
  <c r="H13" i="4" s="1"/>
  <c r="AC93" i="2"/>
  <c r="AE12" i="2"/>
  <c r="AE94" i="2" s="1"/>
  <c r="AE132" i="3"/>
  <c r="H7" i="4" s="1"/>
  <c r="L7" i="4" s="1"/>
  <c r="M38" i="4" s="1"/>
  <c r="AF133" i="3"/>
  <c r="AE135" i="3"/>
  <c r="AF136" i="3"/>
  <c r="AG14" i="3"/>
  <c r="AG137" i="3" s="1"/>
  <c r="H74" i="6"/>
  <c r="H75" i="6"/>
  <c r="AC88" i="2"/>
  <c r="F5" i="4" s="1"/>
  <c r="F8" i="4" s="1"/>
  <c r="AD89" i="2"/>
  <c r="AD92" i="2"/>
  <c r="AD94" i="2"/>
  <c r="AF131" i="3"/>
  <c r="AE136" i="3"/>
  <c r="AF137" i="3"/>
  <c r="H74" i="5"/>
  <c r="AD91" i="2"/>
  <c r="AE6" i="2"/>
  <c r="AE88" i="2" s="1"/>
  <c r="G5" i="4" s="1"/>
  <c r="G8" i="4" s="1"/>
  <c r="AC90" i="2"/>
  <c r="F7" i="4" s="1"/>
  <c r="AE9" i="2"/>
  <c r="AE91" i="2" s="1"/>
  <c r="AD93" i="2"/>
  <c r="AC95" i="2"/>
  <c r="AF130" i="3"/>
  <c r="AF132" i="3"/>
  <c r="AE134" i="3"/>
  <c r="AF135" i="3"/>
  <c r="AG13" i="3"/>
  <c r="AG136" i="3" s="1"/>
  <c r="H75" i="5"/>
  <c r="H76" i="6"/>
  <c r="H73" i="5"/>
  <c r="L20" i="4"/>
  <c r="L16" i="4"/>
  <c r="AG132" i="3"/>
  <c r="AG133" i="3"/>
  <c r="AG130" i="3"/>
  <c r="AG131" i="3"/>
  <c r="AG134" i="3"/>
  <c r="AE130" i="3"/>
  <c r="H5" i="4" s="1"/>
  <c r="AE133" i="3"/>
  <c r="AE131" i="3"/>
  <c r="H6" i="4" s="1"/>
  <c r="L6" i="4" s="1"/>
  <c r="M39" i="4" s="1"/>
  <c r="AE13" i="2"/>
  <c r="AE95" i="2" s="1"/>
  <c r="AE8" i="2"/>
  <c r="AE90" i="2" s="1"/>
  <c r="G7" i="4" s="1"/>
  <c r="M7" i="4" s="1"/>
  <c r="AE10" i="2"/>
  <c r="AE92" i="2" s="1"/>
  <c r="H8" i="4" l="1"/>
  <c r="L5" i="4"/>
  <c r="L8" i="4" l="1"/>
  <c r="M40" i="4"/>
  <c r="M5" i="4"/>
  <c r="M8" i="4" s="1"/>
  <c r="I13" i="4" s="1"/>
</calcChain>
</file>

<file path=xl/sharedStrings.xml><?xml version="1.0" encoding="utf-8"?>
<sst xmlns="http://schemas.openxmlformats.org/spreadsheetml/2006/main" count="389" uniqueCount="210">
  <si>
    <t>KAMU BİNALARINDA TASARRUF HEDEFİ VE UYGULAMA REHBERİ KAPSAMINDA YAPILACAK BİLDİRİM FORMATI</t>
  </si>
  <si>
    <t>KURUM BİLGİLERİ</t>
  </si>
  <si>
    <r>
      <rPr>
        <b/>
        <sz val="11"/>
        <color theme="1"/>
        <rFont val="Calibri"/>
        <family val="2"/>
        <charset val="162"/>
        <scheme val="minor"/>
      </rPr>
      <t xml:space="preserve">İl </t>
    </r>
    <r>
      <rPr>
        <b/>
        <sz val="8"/>
        <color rgb="FFFF0000"/>
        <rFont val="Calibri"/>
        <family val="2"/>
        <charset val="162"/>
      </rPr>
      <t>(1)</t>
    </r>
  </si>
  <si>
    <r>
      <rPr>
        <b/>
        <sz val="11"/>
        <color theme="1"/>
        <rFont val="Calibri"/>
        <family val="2"/>
        <charset val="162"/>
        <scheme val="minor"/>
      </rPr>
      <t xml:space="preserve">İlçe </t>
    </r>
    <r>
      <rPr>
        <b/>
        <sz val="8"/>
        <color rgb="FFFF0000"/>
        <rFont val="Calibri"/>
        <family val="2"/>
        <charset val="162"/>
      </rPr>
      <t>(2)</t>
    </r>
  </si>
  <si>
    <r>
      <rPr>
        <b/>
        <sz val="11"/>
        <color theme="1"/>
        <rFont val="Calibri"/>
        <family val="2"/>
        <charset val="162"/>
        <scheme val="minor"/>
      </rPr>
      <t xml:space="preserve">Kurum Adı </t>
    </r>
    <r>
      <rPr>
        <b/>
        <sz val="8"/>
        <color rgb="FFFF0000"/>
        <rFont val="Calibri"/>
        <family val="2"/>
        <charset val="162"/>
      </rPr>
      <t>(3)</t>
    </r>
  </si>
  <si>
    <r>
      <rPr>
        <b/>
        <sz val="11"/>
        <color theme="1"/>
        <rFont val="Calibri"/>
        <family val="2"/>
        <charset val="162"/>
        <scheme val="minor"/>
      </rPr>
      <t xml:space="preserve">Yerleşke (Kampüs)/Bina  Adı </t>
    </r>
    <r>
      <rPr>
        <b/>
        <sz val="8"/>
        <color rgb="FFFF0000"/>
        <rFont val="Calibri"/>
        <family val="2"/>
        <charset val="162"/>
        <scheme val="minor"/>
      </rPr>
      <t>(4)</t>
    </r>
  </si>
  <si>
    <r>
      <rPr>
        <b/>
        <sz val="11"/>
        <color theme="1"/>
        <rFont val="Calibri"/>
        <family val="2"/>
        <charset val="162"/>
        <scheme val="minor"/>
      </rPr>
      <t xml:space="preserve">Yerleşke/Bina Harcama Yetkilisi Adı Soyadı </t>
    </r>
    <r>
      <rPr>
        <b/>
        <sz val="8"/>
        <color rgb="FFFF0000"/>
        <rFont val="Calibri"/>
        <family val="2"/>
        <charset val="162"/>
        <scheme val="minor"/>
      </rPr>
      <t>(5)</t>
    </r>
  </si>
  <si>
    <r>
      <rPr>
        <b/>
        <sz val="11"/>
        <color theme="1"/>
        <rFont val="Calibri"/>
        <family val="2"/>
        <charset val="162"/>
        <scheme val="minor"/>
      </rPr>
      <t xml:space="preserve">Unvanı </t>
    </r>
    <r>
      <rPr>
        <b/>
        <sz val="8"/>
        <color rgb="FFFF0000"/>
        <rFont val="Calibri"/>
        <family val="2"/>
        <charset val="162"/>
      </rPr>
      <t>(6)</t>
    </r>
  </si>
  <si>
    <r>
      <rPr>
        <b/>
        <sz val="11"/>
        <color theme="1"/>
        <rFont val="Calibri"/>
        <family val="2"/>
        <charset val="162"/>
        <scheme val="minor"/>
      </rPr>
      <t xml:space="preserve">DETSİS No </t>
    </r>
    <r>
      <rPr>
        <b/>
        <sz val="8"/>
        <color rgb="FFFF0000"/>
        <rFont val="Calibri"/>
        <family val="2"/>
        <charset val="162"/>
        <scheme val="minor"/>
      </rPr>
      <t>(7)</t>
    </r>
  </si>
  <si>
    <r>
      <rPr>
        <b/>
        <sz val="11"/>
        <color theme="1"/>
        <rFont val="Calibri"/>
        <family val="2"/>
        <charset val="162"/>
        <scheme val="minor"/>
      </rPr>
      <t xml:space="preserve">Kaysis Linki </t>
    </r>
    <r>
      <rPr>
        <b/>
        <sz val="8"/>
        <color rgb="FFFF0000"/>
        <rFont val="Calibri"/>
        <family val="2"/>
        <charset val="162"/>
      </rPr>
      <t>(8)</t>
    </r>
  </si>
  <si>
    <t>https://www.kaysis.gov.tr/Devlet_Teskilat_Arama/0/</t>
  </si>
  <si>
    <r>
      <rPr>
        <b/>
        <sz val="11"/>
        <color theme="1"/>
        <rFont val="Calibri"/>
        <family val="2"/>
        <charset val="162"/>
        <scheme val="minor"/>
      </rPr>
      <t xml:space="preserve">Yerleşke/Bina İnternet Adresi </t>
    </r>
    <r>
      <rPr>
        <b/>
        <sz val="8"/>
        <color rgb="FFFF0000"/>
        <rFont val="Calibri"/>
        <family val="2"/>
        <charset val="162"/>
      </rPr>
      <t>(9)</t>
    </r>
  </si>
  <si>
    <r>
      <rPr>
        <b/>
        <sz val="11"/>
        <color theme="1"/>
        <rFont val="Calibri"/>
        <family val="2"/>
        <charset val="162"/>
        <scheme val="minor"/>
      </rPr>
      <t xml:space="preserve">Yerleşke/Bina E-Posta </t>
    </r>
    <r>
      <rPr>
        <b/>
        <sz val="8"/>
        <color rgb="FFFF0000"/>
        <rFont val="Calibri"/>
        <family val="2"/>
        <charset val="162"/>
      </rPr>
      <t>(10)</t>
    </r>
  </si>
  <si>
    <r>
      <rPr>
        <b/>
        <sz val="11"/>
        <color theme="1"/>
        <rFont val="Calibri"/>
        <family val="2"/>
        <charset val="162"/>
        <scheme val="minor"/>
      </rPr>
      <t xml:space="preserve">Yerleşke/Bina Telefon No </t>
    </r>
    <r>
      <rPr>
        <b/>
        <sz val="8"/>
        <color rgb="FFFF0000"/>
        <rFont val="Calibri"/>
        <family val="2"/>
        <charset val="162"/>
      </rPr>
      <t>(11)</t>
    </r>
  </si>
  <si>
    <r>
      <rPr>
        <b/>
        <sz val="11"/>
        <color theme="1"/>
        <rFont val="Calibri"/>
        <family val="2"/>
        <charset val="162"/>
        <scheme val="minor"/>
      </rPr>
      <t xml:space="preserve">Yerleşke/Bina Faks No </t>
    </r>
    <r>
      <rPr>
        <b/>
        <sz val="8"/>
        <color rgb="FFFF0000"/>
        <rFont val="Calibri"/>
        <family val="2"/>
        <charset val="162"/>
      </rPr>
      <t>(12)</t>
    </r>
  </si>
  <si>
    <r>
      <rPr>
        <b/>
        <sz val="11"/>
        <color theme="1"/>
        <rFont val="Calibri"/>
        <family val="2"/>
        <charset val="162"/>
        <scheme val="minor"/>
      </rPr>
      <t>Yerleşke/Bina Adresi</t>
    </r>
    <r>
      <rPr>
        <b/>
        <sz val="8"/>
        <color rgb="FFFF0000"/>
        <rFont val="Calibri"/>
        <family val="2"/>
        <charset val="162"/>
      </rPr>
      <t xml:space="preserve"> (13)</t>
    </r>
  </si>
  <si>
    <r>
      <rPr>
        <b/>
        <sz val="11"/>
        <color theme="1"/>
        <rFont val="Calibri"/>
        <family val="2"/>
        <charset val="162"/>
        <scheme val="minor"/>
      </rPr>
      <t xml:space="preserve">Yerleşke/Bina Vergi Dairesi </t>
    </r>
    <r>
      <rPr>
        <b/>
        <sz val="8"/>
        <color rgb="FFFF0000"/>
        <rFont val="Calibri"/>
        <family val="2"/>
        <charset val="162"/>
      </rPr>
      <t>(14)</t>
    </r>
  </si>
  <si>
    <r>
      <rPr>
        <b/>
        <sz val="11"/>
        <color theme="1"/>
        <rFont val="Calibri"/>
        <family val="2"/>
        <charset val="162"/>
        <scheme val="minor"/>
      </rPr>
      <t xml:space="preserve">Yerleşke/Bina Vergi Numarası </t>
    </r>
    <r>
      <rPr>
        <b/>
        <sz val="8"/>
        <color rgb="FFFF0000"/>
        <rFont val="Calibri"/>
        <family val="2"/>
        <charset val="162"/>
      </rPr>
      <t>(15)</t>
    </r>
  </si>
  <si>
    <r>
      <rPr>
        <b/>
        <sz val="11"/>
        <color theme="1"/>
        <rFont val="Calibri"/>
        <family val="2"/>
        <charset val="162"/>
        <scheme val="minor"/>
      </rPr>
      <t>KEP Adresi</t>
    </r>
    <r>
      <rPr>
        <b/>
        <sz val="8"/>
        <color theme="1"/>
        <rFont val="Calibri"/>
        <family val="2"/>
        <charset val="162"/>
        <scheme val="minor"/>
      </rPr>
      <t xml:space="preserve"> </t>
    </r>
    <r>
      <rPr>
        <b/>
        <sz val="8"/>
        <color rgb="FFFF0000"/>
        <rFont val="Calibri"/>
        <family val="2"/>
        <charset val="162"/>
        <scheme val="minor"/>
      </rPr>
      <t>(16)</t>
    </r>
  </si>
  <si>
    <t>ENERJİ YÖNETİCİSİ VEYA BİNA ENERJİ VERİMLİLİĞİ SORUMLUSU BİLGİLERİ</t>
  </si>
  <si>
    <r>
      <rPr>
        <b/>
        <sz val="11"/>
        <color theme="1"/>
        <rFont val="Calibri"/>
        <family val="2"/>
        <charset val="162"/>
        <scheme val="minor"/>
      </rPr>
      <t xml:space="preserve">Enerji Yöneticisi Adı Soyadı  </t>
    </r>
    <r>
      <rPr>
        <b/>
        <sz val="8"/>
        <color rgb="FFFF0000"/>
        <rFont val="Calibri"/>
        <family val="2"/>
        <charset val="162"/>
        <scheme val="minor"/>
      </rPr>
      <t>(17)</t>
    </r>
  </si>
  <si>
    <r>
      <rPr>
        <b/>
        <sz val="11"/>
        <color theme="1"/>
        <rFont val="Calibri"/>
        <family val="2"/>
        <charset val="162"/>
        <scheme val="minor"/>
      </rPr>
      <t xml:space="preserve">Bina Enerji Verimliliği Sorumlusu Adı Soyadı </t>
    </r>
    <r>
      <rPr>
        <b/>
        <sz val="8"/>
        <color rgb="FFFF0000"/>
        <rFont val="Calibri"/>
        <family val="2"/>
        <charset val="162"/>
      </rPr>
      <t>(20)</t>
    </r>
  </si>
  <si>
    <r>
      <rPr>
        <b/>
        <sz val="11"/>
        <color theme="1"/>
        <rFont val="Calibri"/>
        <family val="2"/>
        <charset val="162"/>
        <scheme val="minor"/>
      </rPr>
      <t xml:space="preserve">Enerji Yöneticisi Cep Tel. No </t>
    </r>
    <r>
      <rPr>
        <b/>
        <sz val="8"/>
        <color rgb="FFFF0000"/>
        <rFont val="Calibri"/>
        <family val="2"/>
        <charset val="162"/>
      </rPr>
      <t>(18)</t>
    </r>
  </si>
  <si>
    <r>
      <rPr>
        <b/>
        <sz val="11"/>
        <color theme="1"/>
        <rFont val="Calibri"/>
        <family val="2"/>
        <charset val="162"/>
        <scheme val="minor"/>
      </rPr>
      <t xml:space="preserve">Bina Enerji Verimliliği Sorumlusu Cep Tel.No </t>
    </r>
    <r>
      <rPr>
        <b/>
        <sz val="8"/>
        <color rgb="FFFF0000"/>
        <rFont val="Calibri"/>
        <family val="2"/>
        <charset val="162"/>
      </rPr>
      <t>(21)</t>
    </r>
  </si>
  <si>
    <r>
      <rPr>
        <b/>
        <sz val="11"/>
        <color theme="1"/>
        <rFont val="Calibri"/>
        <family val="2"/>
        <charset val="162"/>
        <scheme val="minor"/>
      </rPr>
      <t xml:space="preserve">Enerji Yöneticisi E-Posta </t>
    </r>
    <r>
      <rPr>
        <b/>
        <sz val="8"/>
        <color rgb="FFFF0000"/>
        <rFont val="Calibri"/>
        <family val="2"/>
        <charset val="162"/>
      </rPr>
      <t>(19)</t>
    </r>
  </si>
  <si>
    <r>
      <rPr>
        <b/>
        <sz val="11"/>
        <color theme="1"/>
        <rFont val="Calibri"/>
        <family val="2"/>
        <charset val="162"/>
        <scheme val="minor"/>
      </rPr>
      <t xml:space="preserve">Bina Enerji Verimliliği Sorumlusu E-Posta </t>
    </r>
    <r>
      <rPr>
        <b/>
        <sz val="8"/>
        <color rgb="FFFF0000"/>
        <rFont val="Calibri"/>
        <family val="2"/>
        <charset val="162"/>
      </rPr>
      <t>(22)</t>
    </r>
  </si>
  <si>
    <t xml:space="preserve">  </t>
  </si>
  <si>
    <t>YILLARA GÖRE ÇALIŞAN SAYISI BİLGİLERİ</t>
  </si>
  <si>
    <r>
      <rPr>
        <b/>
        <sz val="11"/>
        <color theme="1"/>
        <rFont val="Calibri"/>
        <family val="2"/>
        <charset val="162"/>
        <scheme val="minor"/>
      </rPr>
      <t xml:space="preserve">Aktif Çalışan Sayısı </t>
    </r>
    <r>
      <rPr>
        <b/>
        <sz val="8"/>
        <color rgb="FFFF0000"/>
        <rFont val="Calibri"/>
        <family val="2"/>
        <charset val="162"/>
        <scheme val="minor"/>
      </rPr>
      <t>(23)</t>
    </r>
  </si>
  <si>
    <t>TOPLAM İNŞAAT ALANI (m²)  BİLGİLERİ</t>
  </si>
  <si>
    <r>
      <rPr>
        <b/>
        <sz val="11"/>
        <color theme="1"/>
        <rFont val="Calibri"/>
        <family val="2"/>
        <charset val="162"/>
        <scheme val="minor"/>
      </rPr>
      <t xml:space="preserve">Toplam İnşaat Alanı (m²) </t>
    </r>
    <r>
      <rPr>
        <b/>
        <sz val="8"/>
        <color rgb="FFFF0000"/>
        <rFont val="Calibri"/>
        <family val="2"/>
        <charset val="162"/>
        <scheme val="minor"/>
      </rPr>
      <t>(24)</t>
    </r>
  </si>
  <si>
    <t>BİNA BİLGİLERİ</t>
  </si>
  <si>
    <t>Bina Sayısı</t>
  </si>
  <si>
    <r>
      <rPr>
        <b/>
        <sz val="11"/>
        <color theme="1"/>
        <rFont val="Calibri"/>
        <family val="2"/>
        <charset val="162"/>
        <scheme val="minor"/>
      </rPr>
      <t xml:space="preserve">Bina Adı </t>
    </r>
    <r>
      <rPr>
        <b/>
        <sz val="8"/>
        <color rgb="FFFF0000"/>
        <rFont val="Calibri"/>
        <family val="2"/>
        <charset val="162"/>
        <scheme val="minor"/>
      </rPr>
      <t>(25)</t>
    </r>
  </si>
  <si>
    <r>
      <rPr>
        <b/>
        <sz val="11"/>
        <color theme="1"/>
        <rFont val="Calibri"/>
        <family val="2"/>
        <charset val="162"/>
        <scheme val="minor"/>
      </rPr>
      <t xml:space="preserve">Kat Sayısı </t>
    </r>
    <r>
      <rPr>
        <b/>
        <sz val="8"/>
        <color rgb="FFFF0000"/>
        <rFont val="Calibri"/>
        <family val="2"/>
        <charset val="162"/>
      </rPr>
      <t>(26)</t>
    </r>
  </si>
  <si>
    <r>
      <rPr>
        <b/>
        <sz val="11"/>
        <color theme="1"/>
        <rFont val="Calibri"/>
        <family val="2"/>
        <charset val="162"/>
        <scheme val="minor"/>
      </rPr>
      <t xml:space="preserve">İnşaat
 Ruhsat Tarihi </t>
    </r>
    <r>
      <rPr>
        <b/>
        <sz val="8"/>
        <color rgb="FFFF0000"/>
        <rFont val="Calibri"/>
        <family val="2"/>
        <charset val="162"/>
      </rPr>
      <t>(27)</t>
    </r>
  </si>
  <si>
    <r>
      <rPr>
        <b/>
        <sz val="11"/>
        <color theme="1"/>
        <rFont val="Calibri"/>
        <family val="2"/>
        <charset val="162"/>
        <scheme val="minor"/>
      </rPr>
      <t xml:space="preserve">Ada / Parsel Bilgileri </t>
    </r>
    <r>
      <rPr>
        <b/>
        <sz val="8"/>
        <color rgb="FFFF0000"/>
        <rFont val="Calibri"/>
        <family val="2"/>
        <charset val="162"/>
        <scheme val="minor"/>
      </rPr>
      <t>(28)</t>
    </r>
  </si>
  <si>
    <t>AÇIKLAMALAR</t>
  </si>
  <si>
    <r>
      <rPr>
        <b/>
        <sz val="10"/>
        <color rgb="FFFF0000"/>
        <rFont val="Calibri"/>
        <family val="2"/>
        <charset val="162"/>
        <scheme val="minor"/>
      </rPr>
      <t xml:space="preserve">1), 2) </t>
    </r>
    <r>
      <rPr>
        <sz val="10"/>
        <color theme="1"/>
        <rFont val="Calibri"/>
        <family val="2"/>
        <charset val="162"/>
        <scheme val="minor"/>
      </rPr>
      <t>İl ve İlçe adı yazılır.</t>
    </r>
  </si>
  <si>
    <r>
      <rPr>
        <b/>
        <sz val="10"/>
        <color rgb="FFFF0000"/>
        <rFont val="Calibri"/>
        <family val="2"/>
        <charset val="162"/>
        <scheme val="minor"/>
      </rPr>
      <t xml:space="preserve">5), 6) </t>
    </r>
    <r>
      <rPr>
        <sz val="10"/>
        <rFont val="Calibri"/>
        <family val="2"/>
        <charset val="162"/>
        <scheme val="minor"/>
      </rPr>
      <t>Yerleşke/Bina için;</t>
    </r>
    <r>
      <rPr>
        <sz val="10"/>
        <color rgb="FFFF0000"/>
        <rFont val="Calibri"/>
        <family val="2"/>
        <charset val="162"/>
        <scheme val="minor"/>
      </rPr>
      <t xml:space="preserve"> </t>
    </r>
    <r>
      <rPr>
        <sz val="10"/>
        <rFont val="Calibri"/>
        <family val="2"/>
        <charset val="162"/>
        <scheme val="minor"/>
      </rPr>
      <t>Kamu Kurumu tarafından görevlendirilen Kurum Harcama Yetkilisi ve Unvanı yazılır.</t>
    </r>
  </si>
  <si>
    <r>
      <rPr>
        <b/>
        <sz val="10"/>
        <color rgb="FFFF0000"/>
        <rFont val="Calibri"/>
        <family val="2"/>
        <charset val="162"/>
        <scheme val="minor"/>
      </rPr>
      <t>7)</t>
    </r>
    <r>
      <rPr>
        <sz val="10"/>
        <color rgb="FFFF0000"/>
        <rFont val="Calibri"/>
        <family val="2"/>
        <charset val="162"/>
        <scheme val="minor"/>
      </rPr>
      <t xml:space="preserve"> </t>
    </r>
    <r>
      <rPr>
        <sz val="10"/>
        <rFont val="Calibri"/>
        <family val="2"/>
        <charset val="162"/>
        <scheme val="minor"/>
      </rPr>
      <t>Yerleşke/Binanın DETSİS no yazılır.</t>
    </r>
    <r>
      <rPr>
        <sz val="10"/>
        <color rgb="FFFF0000"/>
        <rFont val="Calibri"/>
        <family val="2"/>
        <charset val="162"/>
        <scheme val="minor"/>
      </rPr>
      <t xml:space="preserve"> </t>
    </r>
    <r>
      <rPr>
        <sz val="10"/>
        <rFont val="Calibri"/>
        <family val="2"/>
        <charset val="162"/>
        <scheme val="minor"/>
      </rPr>
      <t>"DEVLET TEŞKİLATI MERKEZİ KAYIT SİSTEMİ (DETSİS)" arama sayfasından (</t>
    </r>
    <r>
      <rPr>
        <b/>
        <sz val="10"/>
        <color theme="6" tint="-0.499984740745262"/>
        <rFont val="Calibri"/>
        <family val="2"/>
        <charset val="162"/>
        <scheme val="minor"/>
      </rPr>
      <t>kaysis linki</t>
    </r>
    <r>
      <rPr>
        <sz val="10"/>
        <rFont val="Calibri"/>
        <family val="2"/>
        <charset val="162"/>
        <scheme val="minor"/>
      </rPr>
      <t>) kurum adı girilerek DETSİS no bulunur.</t>
    </r>
  </si>
  <si>
    <r>
      <rPr>
        <b/>
        <sz val="10"/>
        <color rgb="FFFF0000"/>
        <rFont val="Calibri"/>
        <family val="2"/>
        <charset val="162"/>
        <scheme val="minor"/>
      </rPr>
      <t>8)</t>
    </r>
    <r>
      <rPr>
        <sz val="10"/>
        <color rgb="FFFF0000"/>
        <rFont val="Calibri"/>
        <family val="2"/>
        <charset val="162"/>
        <scheme val="minor"/>
      </rPr>
      <t xml:space="preserve"> </t>
    </r>
    <r>
      <rPr>
        <sz val="10"/>
        <rFont val="Calibri"/>
        <family val="2"/>
        <charset val="162"/>
        <scheme val="minor"/>
      </rPr>
      <t>DETSİS numarası ve Kuruma ait diğer bilgilerin alınacağı link (Elektronik Kamu Yönetim Bilgi Sistemi).</t>
    </r>
  </si>
  <si>
    <r>
      <rPr>
        <b/>
        <sz val="10"/>
        <color rgb="FFFF0000"/>
        <rFont val="Calibri"/>
        <family val="2"/>
        <charset val="162"/>
        <scheme val="minor"/>
      </rPr>
      <t>9), 10), 11), 12)</t>
    </r>
    <r>
      <rPr>
        <sz val="10"/>
        <color rgb="FFFF0000"/>
        <rFont val="Calibri"/>
        <family val="2"/>
        <charset val="162"/>
        <scheme val="minor"/>
      </rPr>
      <t xml:space="preserve"> </t>
    </r>
    <r>
      <rPr>
        <sz val="10"/>
        <rFont val="Calibri"/>
        <family val="2"/>
        <charset val="162"/>
        <scheme val="minor"/>
      </rPr>
      <t>Yerleşke/Binanın internet adresi, e postası, telefon ve faks numaraları bilgileri yazılır.</t>
    </r>
  </si>
  <si>
    <r>
      <rPr>
        <b/>
        <sz val="10"/>
        <color rgb="FFFF0000"/>
        <rFont val="Calibri"/>
        <family val="2"/>
        <charset val="162"/>
        <scheme val="minor"/>
      </rPr>
      <t xml:space="preserve">13), 14) </t>
    </r>
    <r>
      <rPr>
        <sz val="10"/>
        <rFont val="Calibri"/>
        <family val="2"/>
        <charset val="162"/>
      </rPr>
      <t>Yerleşke/Binanın vergi dairesi ve numarası yazılır.</t>
    </r>
  </si>
  <si>
    <r>
      <rPr>
        <b/>
        <sz val="10"/>
        <color rgb="FFFF0000"/>
        <rFont val="Calibri"/>
        <family val="2"/>
        <charset val="162"/>
        <scheme val="minor"/>
      </rPr>
      <t xml:space="preserve">15) </t>
    </r>
    <r>
      <rPr>
        <sz val="10"/>
        <rFont val="Calibri"/>
        <family val="2"/>
        <charset val="162"/>
      </rPr>
      <t>Yerleşke/Binanın iletişim adresi yazılır.</t>
    </r>
  </si>
  <si>
    <r>
      <rPr>
        <b/>
        <sz val="10"/>
        <color rgb="FFFF0000"/>
        <rFont val="Calibri"/>
        <family val="2"/>
        <charset val="162"/>
        <scheme val="minor"/>
      </rPr>
      <t xml:space="preserve">16) </t>
    </r>
    <r>
      <rPr>
        <sz val="10"/>
        <color rgb="FFFF0000"/>
        <rFont val="Calibri"/>
        <family val="2"/>
        <charset val="162"/>
        <scheme val="minor"/>
      </rPr>
      <t xml:space="preserve">(Varsa yazılır) </t>
    </r>
    <r>
      <rPr>
        <sz val="10"/>
        <rFont val="Calibri"/>
        <family val="2"/>
        <charset val="162"/>
        <scheme val="minor"/>
      </rPr>
      <t>Kamu Kurumu adına alınmış resmi mail adresi (Kayıtlı Elektronik Posta).</t>
    </r>
  </si>
  <si>
    <r>
      <rPr>
        <b/>
        <sz val="10"/>
        <color rgb="FFFF0000"/>
        <rFont val="Calibri"/>
        <family val="2"/>
        <charset val="162"/>
        <scheme val="minor"/>
      </rPr>
      <t>17)</t>
    </r>
    <r>
      <rPr>
        <sz val="10"/>
        <color rgb="FFFF0000"/>
        <rFont val="Calibri"/>
        <family val="2"/>
        <charset val="162"/>
        <scheme val="minor"/>
      </rPr>
      <t xml:space="preserve"> </t>
    </r>
    <r>
      <rPr>
        <sz val="10"/>
        <rFont val="Calibri"/>
        <family val="2"/>
        <charset val="162"/>
        <scheme val="minor"/>
      </rPr>
      <t>27.10.2011 tarih 28097 Sayılı Resmi Gazete'de yayımlanan "Enerji Kaynaklarının ve Enerjinin Kullanımında Verimliliğin Artırılmasına Dair Yönetmelik" gereği kamu kurumu tarafından görevlendirilen</t>
    </r>
    <r>
      <rPr>
        <sz val="10"/>
        <color rgb="FFFF0000"/>
        <rFont val="Calibri"/>
        <family val="2"/>
        <charset val="162"/>
        <scheme val="minor"/>
      </rPr>
      <t xml:space="preserve"> Enerji Yöneticisi Sertifikası'</t>
    </r>
    <r>
      <rPr>
        <sz val="10"/>
        <rFont val="Calibri"/>
        <family val="2"/>
        <charset val="162"/>
        <scheme val="minor"/>
      </rPr>
      <t>na sahip kişi.</t>
    </r>
  </si>
  <si>
    <r>
      <rPr>
        <b/>
        <sz val="10"/>
        <color rgb="FFFF0000"/>
        <rFont val="Calibri"/>
        <family val="2"/>
        <charset val="162"/>
      </rPr>
      <t>18), 19)</t>
    </r>
    <r>
      <rPr>
        <sz val="10"/>
        <rFont val="Calibri"/>
        <family val="2"/>
        <charset val="162"/>
      </rPr>
      <t xml:space="preserve"> Enerji Yömeticisinin telefon numarası ve e mail adresi bilgileri yazılır.</t>
    </r>
  </si>
  <si>
    <r>
      <rPr>
        <b/>
        <sz val="10"/>
        <color rgb="FFFF0000"/>
        <rFont val="Calibri"/>
        <family val="2"/>
        <charset val="162"/>
        <scheme val="minor"/>
      </rPr>
      <t>20)</t>
    </r>
    <r>
      <rPr>
        <sz val="10"/>
        <rFont val="Calibri"/>
        <family val="2"/>
        <charset val="162"/>
        <scheme val="minor"/>
      </rPr>
      <t xml:space="preserve"> İçişleri Bakanlığı Strateji Geliştirme Başkanlığı 15.08.2008 tarih ve 1819 sayılı Enerji Verimliliği konulu 2008/55 sayılı Genelgesine göre Enerji Verimliliği Tedbirlerinin İzlenmesi için her binada bir </t>
    </r>
    <r>
      <rPr>
        <sz val="10"/>
        <color rgb="FFFF0000"/>
        <rFont val="Calibri"/>
        <family val="2"/>
        <charset val="162"/>
        <scheme val="minor"/>
      </rPr>
      <t>Bina Enerji Verimliliği Sorumlusu</t>
    </r>
    <r>
      <rPr>
        <sz val="10"/>
        <rFont val="Calibri"/>
        <family val="2"/>
        <charset val="162"/>
        <scheme val="minor"/>
      </rPr>
      <t xml:space="preserve"> belirlenecektir. Bina Enerji Verimliliği Sorumlusu; mühendislik, mimarlık veya teknik eğitim fakültelerinde eğitim almış, bunun da mümkün olmaması halinde diğer alanlarda lisans veya meslek yüksekokulu mezunu, kurumu adına görevlendirilen personeldir.</t>
    </r>
    <r>
      <rPr>
        <sz val="10"/>
        <color rgb="FFFF0000"/>
        <rFont val="Calibri"/>
        <family val="2"/>
        <charset val="162"/>
        <scheme val="minor"/>
      </rPr>
      <t xml:space="preserve">
</t>
    </r>
  </si>
  <si>
    <r>
      <t>21), 22)</t>
    </r>
    <r>
      <rPr>
        <sz val="10"/>
        <rFont val="Calibri"/>
        <family val="2"/>
        <charset val="162"/>
      </rPr>
      <t xml:space="preserve"> Bina Enerji Verimliliği Sorumlusunun telefon numarası ve e-mail adresi bilgileri yazılır.</t>
    </r>
  </si>
  <si>
    <r>
      <rPr>
        <b/>
        <sz val="10"/>
        <color rgb="FFFF0000"/>
        <rFont val="Calibri"/>
        <family val="2"/>
        <charset val="162"/>
        <scheme val="minor"/>
      </rPr>
      <t>27)</t>
    </r>
    <r>
      <rPr>
        <sz val="10"/>
        <color rgb="FF0070C0"/>
        <rFont val="Calibri"/>
        <family val="2"/>
        <charset val="162"/>
        <scheme val="minor"/>
      </rPr>
      <t xml:space="preserve"> </t>
    </r>
    <r>
      <rPr>
        <sz val="10"/>
        <rFont val="Calibri"/>
        <family val="2"/>
        <charset val="162"/>
        <scheme val="minor"/>
      </rPr>
      <t>Binaların inşaat ruhsat tarihi yazılır.</t>
    </r>
  </si>
  <si>
    <r>
      <rPr>
        <b/>
        <sz val="10"/>
        <color rgb="FFFF0000"/>
        <rFont val="Calibri"/>
        <family val="2"/>
        <charset val="162"/>
        <scheme val="minor"/>
      </rPr>
      <t>28)</t>
    </r>
    <r>
      <rPr>
        <sz val="10"/>
        <color rgb="FF0070C0"/>
        <rFont val="Calibri"/>
        <family val="2"/>
        <charset val="162"/>
        <scheme val="minor"/>
      </rPr>
      <t xml:space="preserve"> </t>
    </r>
    <r>
      <rPr>
        <sz val="10"/>
        <rFont val="Calibri"/>
        <family val="2"/>
        <charset val="162"/>
        <scheme val="minor"/>
      </rPr>
      <t>Binanın bulunduğu Ada/Parsel Bilgileri yazılır.</t>
    </r>
    <r>
      <rPr>
        <sz val="10"/>
        <color rgb="FF0070C0"/>
        <rFont val="Calibri"/>
        <family val="2"/>
        <charset val="162"/>
        <scheme val="minor"/>
      </rPr>
      <t xml:space="preserve"> </t>
    </r>
    <r>
      <rPr>
        <b/>
        <sz val="10"/>
        <color rgb="FF0070C0"/>
        <rFont val="Calibri"/>
        <family val="2"/>
        <charset val="162"/>
        <scheme val="minor"/>
      </rPr>
      <t>https://parselsorgu.tkgm.gov.tr/</t>
    </r>
    <r>
      <rPr>
        <sz val="10"/>
        <color theme="1"/>
        <rFont val="Calibri"/>
        <family val="2"/>
        <charset val="162"/>
        <scheme val="minor"/>
      </rPr>
      <t xml:space="preserve"> adresinden</t>
    </r>
    <r>
      <rPr>
        <sz val="10"/>
        <color rgb="FFFF0000"/>
        <rFont val="Calibri"/>
        <family val="2"/>
        <charset val="162"/>
        <scheme val="minor"/>
      </rPr>
      <t xml:space="preserve"> "İ"</t>
    </r>
    <r>
      <rPr>
        <sz val="10"/>
        <color theme="1"/>
        <rFont val="Calibri"/>
        <family val="2"/>
        <charset val="162"/>
        <scheme val="minor"/>
      </rPr>
      <t xml:space="preserve"> aktif edilir. Kurum, harita üzerinden bulunup çift tıklandığında bilgilere ulaşılabilir.</t>
    </r>
  </si>
  <si>
    <r>
      <rPr>
        <b/>
        <sz val="18"/>
        <color theme="1"/>
        <rFont val="Calibri"/>
        <family val="2"/>
        <charset val="162"/>
        <scheme val="minor"/>
      </rPr>
      <t xml:space="preserve">KURUM ELEKTRİK </t>
    </r>
    <r>
      <rPr>
        <b/>
        <sz val="18"/>
        <color theme="1"/>
        <rFont val="Calibri"/>
        <family val="2"/>
        <charset val="162"/>
        <scheme val="minor"/>
      </rPr>
      <t>TÜKETİM BİLGİLERİ</t>
    </r>
  </si>
  <si>
    <t>ELEKTRİK ABONE BİLGİLERİ</t>
  </si>
  <si>
    <r>
      <rPr>
        <b/>
        <sz val="16"/>
        <color theme="1"/>
        <rFont val="Calibri"/>
        <family val="2"/>
        <charset val="162"/>
        <scheme val="minor"/>
      </rPr>
      <t xml:space="preserve">ELEKTRİK TÜKETİM VERİLERİ </t>
    </r>
    <r>
      <rPr>
        <b/>
        <sz val="10"/>
        <color rgb="FFFF0000"/>
        <rFont val="Calibri"/>
        <family val="2"/>
        <charset val="162"/>
        <scheme val="minor"/>
      </rPr>
      <t>(1)*(2)*</t>
    </r>
    <r>
      <rPr>
        <b/>
        <sz val="11"/>
        <color rgb="FFFF0000"/>
        <rFont val="Calibri"/>
        <family val="2"/>
        <charset val="162"/>
        <scheme val="minor"/>
      </rPr>
      <t>)</t>
    </r>
    <r>
      <rPr>
        <b/>
        <sz val="16"/>
        <color theme="1"/>
        <rFont val="Calibri"/>
        <family val="2"/>
        <charset val="162"/>
        <scheme val="minor"/>
      </rPr>
      <t xml:space="preserve">
(kWh, TEP, TL)</t>
    </r>
  </si>
  <si>
    <t xml:space="preserve">ABONE
SAYISI </t>
  </si>
  <si>
    <t>ABONE
NO</t>
  </si>
  <si>
    <t>İŞLETME 
KODU</t>
  </si>
  <si>
    <t>YIL</t>
  </si>
  <si>
    <t>OCAK</t>
  </si>
  <si>
    <t>ŞUBAT</t>
  </si>
  <si>
    <t>MART</t>
  </si>
  <si>
    <t>NİSAN</t>
  </si>
  <si>
    <t>MAYIS</t>
  </si>
  <si>
    <t>HAZİRAN</t>
  </si>
  <si>
    <t>TEMMUZ</t>
  </si>
  <si>
    <t>AĞUSTOS</t>
  </si>
  <si>
    <t>EYLÜL</t>
  </si>
  <si>
    <t>EKİM</t>
  </si>
  <si>
    <t>KASIM</t>
  </si>
  <si>
    <t>ARALIK</t>
  </si>
  <si>
    <t>TOPLAM</t>
  </si>
  <si>
    <t>TEP</t>
  </si>
  <si>
    <r>
      <rPr>
        <sz val="11"/>
        <color theme="1"/>
        <rFont val="Calibri"/>
        <family val="2"/>
        <scheme val="minor"/>
      </rPr>
      <t xml:space="preserve">kWh </t>
    </r>
    <r>
      <rPr>
        <sz val="8"/>
        <color rgb="FFFF0000"/>
        <rFont val="Calibri"/>
        <family val="2"/>
        <charset val="162"/>
        <scheme val="minor"/>
      </rPr>
      <t>(1)</t>
    </r>
  </si>
  <si>
    <r>
      <rPr>
        <sz val="11"/>
        <color theme="1"/>
        <rFont val="Calibri"/>
        <family val="2"/>
        <scheme val="minor"/>
      </rPr>
      <t xml:space="preserve">TL </t>
    </r>
    <r>
      <rPr>
        <sz val="8"/>
        <color rgb="FFFF0000"/>
        <rFont val="Calibri"/>
        <family val="2"/>
        <charset val="162"/>
        <scheme val="minor"/>
      </rPr>
      <t>(2)</t>
    </r>
  </si>
  <si>
    <t xml:space="preserve">kWh </t>
  </si>
  <si>
    <t xml:space="preserve">TL </t>
  </si>
  <si>
    <t>kWh</t>
  </si>
  <si>
    <t>TL</t>
  </si>
  <si>
    <t>GENEL TOPLAM</t>
  </si>
  <si>
    <t>KURUM DOĞALGAZ TÜKETİM BİLGİLERİ</t>
  </si>
  <si>
    <t>DOĞALGAZ ABONE BİLGİLERİ</t>
  </si>
  <si>
    <t>DOĞALGAZ TÜKETİM VERİLERİ 
(m³, TL, TEP)</t>
  </si>
  <si>
    <t>SÖZLEŞME HESAP NO</t>
  </si>
  <si>
    <t>ABONE NO</t>
  </si>
  <si>
    <t>TESİSAT 
NUMARASI
(Varsa)</t>
  </si>
  <si>
    <r>
      <rPr>
        <sz val="11"/>
        <color theme="1"/>
        <rFont val="Calibri"/>
        <family val="2"/>
        <scheme val="minor"/>
      </rPr>
      <t>Düzeltilmiş Tüketim 
(</t>
    </r>
    <r>
      <rPr>
        <sz val="12"/>
        <color theme="1"/>
        <rFont val="Calibri"/>
        <family val="2"/>
        <charset val="162"/>
        <scheme val="minor"/>
      </rPr>
      <t>m³)</t>
    </r>
  </si>
  <si>
    <t>Fatura Toplam Tutarı (TL)</t>
  </si>
  <si>
    <r>
      <rPr>
        <b/>
        <sz val="11"/>
        <color theme="1"/>
        <rFont val="Calibri"/>
        <family val="2"/>
        <charset val="162"/>
        <scheme val="minor"/>
      </rPr>
      <t>Düzeltilmiş Tüketim 
(</t>
    </r>
    <r>
      <rPr>
        <b/>
        <sz val="12"/>
        <color theme="1"/>
        <rFont val="Calibri"/>
        <family val="2"/>
        <charset val="162"/>
        <scheme val="minor"/>
      </rPr>
      <t>m³)</t>
    </r>
  </si>
  <si>
    <t>m³</t>
  </si>
  <si>
    <t>DOĞALGAZ FİRMA ADI</t>
  </si>
  <si>
    <r>
      <t xml:space="preserve">26) </t>
    </r>
    <r>
      <rPr>
        <sz val="10"/>
        <rFont val="Calibri"/>
        <family val="2"/>
        <charset val="162"/>
        <scheme val="minor"/>
      </rPr>
      <t>Kamuya ait bina kat sayısı yazılırken</t>
    </r>
    <r>
      <rPr>
        <sz val="10"/>
        <color rgb="FFFF0000"/>
        <rFont val="Calibri"/>
        <family val="2"/>
        <charset val="162"/>
        <scheme val="minor"/>
      </rPr>
      <t xml:space="preserve"> bodrum, zemin ve normal katların toplamı yazılacaktır.</t>
    </r>
    <r>
      <rPr>
        <sz val="10"/>
        <rFont val="Calibri"/>
        <family val="2"/>
        <charset val="162"/>
        <scheme val="minor"/>
      </rPr>
      <t xml:space="preserve">
</t>
    </r>
    <r>
      <rPr>
        <b/>
        <sz val="10"/>
        <rFont val="Calibri"/>
        <family val="2"/>
        <charset val="162"/>
        <scheme val="minor"/>
      </rPr>
      <t xml:space="preserve">Örnek: </t>
    </r>
    <r>
      <rPr>
        <sz val="10"/>
        <rFont val="Calibri"/>
        <family val="2"/>
        <charset val="162"/>
        <scheme val="minor"/>
      </rPr>
      <t>Bir binanın -1. Katta bodrum, bodrum katın üstünde, zemin kat ve zemin katın üstünde 2 normal kat olsun. Bu durumda bu binanın toplam kat sayısı: 1 bodrum kat + 1 zemin kat + 2 normal kat=</t>
    </r>
    <r>
      <rPr>
        <b/>
        <sz val="10"/>
        <rFont val="Calibri"/>
        <family val="2"/>
        <charset val="162"/>
        <scheme val="minor"/>
      </rPr>
      <t xml:space="preserve"> 4 Kat olur</t>
    </r>
    <r>
      <rPr>
        <sz val="10"/>
        <rFont val="Calibri"/>
        <family val="2"/>
        <charset val="162"/>
        <scheme val="minor"/>
      </rPr>
      <t>.</t>
    </r>
  </si>
  <si>
    <t>Tablo 1. Referans Enerji Tüketim Bildirim Tablosu</t>
  </si>
  <si>
    <t>BİNA YA DA BİNA GRUBU ADI</t>
  </si>
  <si>
    <t>AKTİF ÇALIŞAN SAYISI/KİŞİ SAYISI</t>
  </si>
  <si>
    <r>
      <rPr>
        <b/>
        <sz val="11"/>
        <color theme="1"/>
        <rFont val="Calibri"/>
        <family val="2"/>
        <charset val="162"/>
        <scheme val="minor"/>
      </rPr>
      <t>TOPLAM İNŞAAT ALANI               (</t>
    </r>
    <r>
      <rPr>
        <b/>
        <sz val="12"/>
        <color theme="1"/>
        <rFont val="Calibri"/>
        <family val="2"/>
        <charset val="162"/>
        <scheme val="minor"/>
      </rPr>
      <t>m²</t>
    </r>
    <r>
      <rPr>
        <b/>
        <sz val="11"/>
        <color theme="1"/>
        <rFont val="Calibri"/>
        <family val="2"/>
        <charset val="162"/>
        <scheme val="minor"/>
      </rPr>
      <t>)</t>
    </r>
  </si>
  <si>
    <t>ELEKTRİK TÜKETİMİ       (kWh)</t>
  </si>
  <si>
    <t>ELEKTRİK TÜKETİMİ         (TEP)</t>
  </si>
  <si>
    <r>
      <rPr>
        <b/>
        <sz val="11"/>
        <color theme="1"/>
        <rFont val="Calibri"/>
        <family val="2"/>
        <charset val="162"/>
        <scheme val="minor"/>
      </rPr>
      <t>YAKIT TÜKETİMİ (DOĞALGAZ)         (</t>
    </r>
    <r>
      <rPr>
        <b/>
        <sz val="12"/>
        <color theme="1"/>
        <rFont val="Calibri"/>
        <family val="2"/>
        <charset val="162"/>
        <scheme val="minor"/>
      </rPr>
      <t>m³</t>
    </r>
    <r>
      <rPr>
        <b/>
        <sz val="11"/>
        <color theme="1"/>
        <rFont val="Calibri"/>
        <family val="2"/>
        <charset val="162"/>
        <scheme val="minor"/>
      </rPr>
      <t>)</t>
    </r>
  </si>
  <si>
    <t>YAKIT TÜKETİMİ (SIVI YAKIT)        (TON)</t>
  </si>
  <si>
    <t>YAKIT TÜKETİMİ                     (KATI YAKIT)                         (TON)</t>
  </si>
  <si>
    <t>YAKIT TÜKETİMİ          (TEP)</t>
  </si>
  <si>
    <t>TOPLAM TÜKETİM                        (TEP)</t>
  </si>
  <si>
    <t>ORTALAMA</t>
  </si>
  <si>
    <t>Tablo 2. Tasarruf Bildirim Formu</t>
  </si>
  <si>
    <t>BİNA VEYA BİNA GRUBU ADI</t>
  </si>
  <si>
    <r>
      <rPr>
        <b/>
        <sz val="11"/>
        <color theme="1"/>
        <rFont val="Calibri"/>
        <family val="2"/>
        <charset val="162"/>
        <scheme val="minor"/>
      </rPr>
      <t>TOPLAM İNŞAAT ALANI                    (</t>
    </r>
    <r>
      <rPr>
        <b/>
        <sz val="12"/>
        <color theme="1"/>
        <rFont val="Calibri"/>
        <family val="2"/>
        <charset val="162"/>
        <scheme val="minor"/>
      </rPr>
      <t>m²</t>
    </r>
    <r>
      <rPr>
        <b/>
        <sz val="11"/>
        <color theme="1"/>
        <rFont val="Calibri"/>
        <family val="2"/>
        <charset val="162"/>
        <scheme val="minor"/>
      </rPr>
      <t>)</t>
    </r>
  </si>
  <si>
    <t>İLGİLİ YILA AİT ELEKTRİK TÜKETİMİ                      (TEP)</t>
  </si>
  <si>
    <t>İLGİLİ YILA AİT YAKIT TÜKETİMİ (TEP)</t>
  </si>
  <si>
    <t>İLGİLİ YILA AİT TOPLAM ENERJİ TÜKETİMİ                   (TEP)</t>
  </si>
  <si>
    <t>REFERANS ENERJİ TÜKETİMİ (TEP)</t>
  </si>
  <si>
    <r>
      <rPr>
        <b/>
        <sz val="11"/>
        <color theme="1"/>
        <rFont val="Calibri"/>
        <family val="2"/>
        <charset val="162"/>
        <scheme val="minor"/>
      </rPr>
      <t xml:space="preserve">UYGULANAN ENERJİ VERİMLİLİĞİ ÖNLEMLERİ </t>
    </r>
    <r>
      <rPr>
        <b/>
        <sz val="9"/>
        <color rgb="FFFF0000"/>
        <rFont val="Calibri"/>
        <family val="2"/>
        <charset val="162"/>
        <scheme val="minor"/>
      </rPr>
      <t>(1)</t>
    </r>
  </si>
  <si>
    <r>
      <rPr>
        <b/>
        <sz val="11"/>
        <color theme="1"/>
        <rFont val="Calibri"/>
        <family val="2"/>
        <charset val="162"/>
        <scheme val="minor"/>
      </rPr>
      <t xml:space="preserve">SAĞLANAN TASARRUF                     (TEP) </t>
    </r>
    <r>
      <rPr>
        <b/>
        <sz val="9"/>
        <color rgb="FFFF0000"/>
        <rFont val="Calibri"/>
        <family val="2"/>
        <charset val="162"/>
        <scheme val="minor"/>
      </rPr>
      <t>(2)</t>
    </r>
  </si>
  <si>
    <t>REFERANS TÜKETİMDEKİ PAYI                            (%)</t>
  </si>
  <si>
    <t>1-</t>
  </si>
  <si>
    <t>2-</t>
  </si>
  <si>
    <t>3-</t>
  </si>
  <si>
    <t>..…../…..../20</t>
  </si>
  <si>
    <t>Kurum Harcama Yetkilisi</t>
  </si>
  <si>
    <t>AÇIKLAMA:</t>
  </si>
  <si>
    <r>
      <rPr>
        <b/>
        <sz val="11"/>
        <color rgb="FFFF0000"/>
        <rFont val="Calibri"/>
        <family val="2"/>
        <charset val="162"/>
        <scheme val="minor"/>
      </rPr>
      <t>1-)</t>
    </r>
    <r>
      <rPr>
        <sz val="11"/>
        <color theme="1"/>
        <rFont val="Calibri"/>
        <family val="2"/>
        <charset val="162"/>
        <scheme val="minor"/>
      </rPr>
      <t>Kurumda uygulanan elektrik, mekanik v.b. sistemleriyle ilgili enerji verimliliği çalışmaları, yukarıdaki tabloda "UYGULANAN ENERJİ VERİMLİLİĞİ ÖNLEMLERİ" kısmına madde madde yazılır. Örneğin; Elektrik Sistemleriyle ilgili olarak kurumda LED Armatür dönüşümü yapılmış ise bu çalışma; "UYGULANAN ENERJİ VERİMLİLİĞİ ÖNLEMLERİ" kısmındaki maddeye eklenir.</t>
    </r>
  </si>
  <si>
    <t>GRAFİKLR</t>
  </si>
  <si>
    <t>ELEKTRİK TÜKETİMİ (kWh)</t>
  </si>
  <si>
    <t>DOĞALGAZ (m³)</t>
  </si>
  <si>
    <t>SIVI YAKIT (TON)</t>
  </si>
  <si>
    <t>KATI YAKIT (TON)</t>
  </si>
  <si>
    <t>ELEKTRİK TÜKETİMİ (TEP)</t>
  </si>
  <si>
    <t>YAKIT TÜKETİMİ (TEP)</t>
  </si>
  <si>
    <t>KURUM KATI YAKIT TÜKETİM BİLGİLERİ</t>
  </si>
  <si>
    <t>KATI YAKIT BİLGİLERİ</t>
  </si>
  <si>
    <t>KATI YAKIT TÜKETİM VERİLERİ 
(TON, TL, TEP)</t>
  </si>
  <si>
    <t>KATI YAKIT BİLGİSİ</t>
  </si>
  <si>
    <t>TEP DÖNÜŞÜM 
KATSAYI</t>
  </si>
  <si>
    <t>SIRA NO</t>
  </si>
  <si>
    <t>BİNA ADI</t>
  </si>
  <si>
    <r>
      <rPr>
        <b/>
        <sz val="12"/>
        <color theme="1"/>
        <rFont val="Calibri"/>
        <family val="2"/>
        <charset val="162"/>
        <scheme val="minor"/>
      </rPr>
      <t xml:space="preserve">TEP
</t>
    </r>
    <r>
      <rPr>
        <b/>
        <sz val="10"/>
        <color rgb="FFFFFF00"/>
        <rFont val="Calibri"/>
        <family val="2"/>
        <charset val="162"/>
      </rPr>
      <t>(Otomatik olarak hesaplanır)</t>
    </r>
  </si>
  <si>
    <t>Taşkömürü</t>
  </si>
  <si>
    <r>
      <rPr>
        <b/>
        <sz val="12"/>
        <color theme="1"/>
        <rFont val="Calibri"/>
        <family val="2"/>
        <charset val="162"/>
        <scheme val="minor"/>
      </rPr>
      <t xml:space="preserve">TON
</t>
    </r>
    <r>
      <rPr>
        <b/>
        <sz val="9"/>
        <color rgb="FFFF0000"/>
        <rFont val="Calibri"/>
        <family val="2"/>
        <charset val="162"/>
      </rPr>
      <t>(Kg değil, TON yazılacaktır)</t>
    </r>
  </si>
  <si>
    <t>Kok Kömürü</t>
  </si>
  <si>
    <t>Briket</t>
  </si>
  <si>
    <t>Linyit teshin ve sanayi</t>
  </si>
  <si>
    <t>Linyit santral</t>
  </si>
  <si>
    <t>Elbistan Linyiti</t>
  </si>
  <si>
    <t>Petrokok</t>
  </si>
  <si>
    <t>Prina</t>
  </si>
  <si>
    <t>Talaş</t>
  </si>
  <si>
    <t>Kabuk</t>
  </si>
  <si>
    <t>Grafit</t>
  </si>
  <si>
    <t>Kok tozu</t>
  </si>
  <si>
    <t>Maden</t>
  </si>
  <si>
    <t>Asfaltit</t>
  </si>
  <si>
    <t>Odun</t>
  </si>
  <si>
    <t>Hayvan ve Bitki Artığı</t>
  </si>
  <si>
    <t>TON</t>
  </si>
  <si>
    <t>YAKIT CİNSİ</t>
  </si>
  <si>
    <t xml:space="preserve">TEP DÖNÜŞÜM KATSAYISI
</t>
  </si>
  <si>
    <t>KURUM SIVI YAKIT TÜKETİM BİLGİLERİ</t>
  </si>
  <si>
    <t>SIVI YAKIT BİLGİLERİ</t>
  </si>
  <si>
    <t>SIVI YAKIT TÜKETİM VERİLERİ 
(TON, TL, TEP)</t>
  </si>
  <si>
    <t>SIVI YAKIT TÜRÜ</t>
  </si>
  <si>
    <t>TEP KATSAYSIS</t>
  </si>
  <si>
    <r>
      <rPr>
        <b/>
        <sz val="12"/>
        <color theme="1"/>
        <rFont val="Calibri"/>
        <family val="2"/>
        <charset val="162"/>
        <scheme val="minor"/>
      </rPr>
      <t xml:space="preserve">TEP
</t>
    </r>
    <r>
      <rPr>
        <b/>
        <sz val="9"/>
        <color rgb="FFFFFF00"/>
        <rFont val="Calibri"/>
        <family val="2"/>
        <charset val="162"/>
      </rPr>
      <t>(Otomatik olarak hesaplanır)</t>
    </r>
  </si>
  <si>
    <t>Ham Petrol</t>
  </si>
  <si>
    <r>
      <rPr>
        <b/>
        <sz val="12"/>
        <color theme="1"/>
        <rFont val="Calibri"/>
        <family val="2"/>
        <charset val="162"/>
        <scheme val="minor"/>
      </rPr>
      <t>TON</t>
    </r>
    <r>
      <rPr>
        <b/>
        <sz val="10.8"/>
        <color rgb="FFFF0000"/>
        <rFont val="Calibri"/>
        <family val="2"/>
        <charset val="162"/>
      </rPr>
      <t xml:space="preserve">
</t>
    </r>
    <r>
      <rPr>
        <b/>
        <sz val="9"/>
        <color rgb="FFFF0000"/>
        <rFont val="Calibri"/>
        <family val="2"/>
        <charset val="162"/>
      </rPr>
      <t>(Litre değil, TON yazılacaktır)</t>
    </r>
  </si>
  <si>
    <t>Fuel Oil No: 4</t>
  </si>
  <si>
    <t>Fuel Oil No: 5</t>
  </si>
  <si>
    <t>Fuel Oil No: 6</t>
  </si>
  <si>
    <t>Motorin</t>
  </si>
  <si>
    <t>Benzin</t>
  </si>
  <si>
    <t>Gazyağı</t>
  </si>
  <si>
    <t>Siyah Likör</t>
  </si>
  <si>
    <t>Nafta</t>
  </si>
  <si>
    <r>
      <t xml:space="preserve">TEP DÖNÜŞÜM KATSAYISI
</t>
    </r>
    <r>
      <rPr>
        <b/>
        <sz val="9"/>
        <color rgb="FFFF0000"/>
        <rFont val="Calibri"/>
        <family val="2"/>
        <charset val="162"/>
      </rPr>
      <t/>
    </r>
  </si>
  <si>
    <t xml:space="preserve">YAKIT CİNSİ </t>
  </si>
  <si>
    <r>
      <rPr>
        <b/>
        <sz val="12"/>
        <color theme="1"/>
        <rFont val="Calibri"/>
        <family val="2"/>
        <charset val="162"/>
        <scheme val="minor"/>
      </rPr>
      <t>TEP</t>
    </r>
    <r>
      <rPr>
        <b/>
        <sz val="12"/>
        <rFont val="Calibri"/>
        <family val="2"/>
        <charset val="162"/>
        <scheme val="minor"/>
      </rPr>
      <t xml:space="preserve"> </t>
    </r>
    <r>
      <rPr>
        <sz val="12"/>
        <rFont val="Calibri"/>
        <family val="2"/>
        <charset val="162"/>
        <scheme val="minor"/>
      </rPr>
      <t>(TON EŞDEĞER PETROL)</t>
    </r>
    <r>
      <rPr>
        <b/>
        <sz val="12"/>
        <rFont val="Calibri"/>
        <family val="2"/>
        <charset val="162"/>
        <scheme val="minor"/>
      </rPr>
      <t xml:space="preserve"> </t>
    </r>
    <r>
      <rPr>
        <b/>
        <sz val="12"/>
        <color theme="1"/>
        <rFont val="Calibri"/>
        <family val="2"/>
        <charset val="162"/>
        <scheme val="minor"/>
      </rPr>
      <t>DÖNÜŞÜM TABLOSU</t>
    </r>
  </si>
  <si>
    <t>Miktar</t>
  </si>
  <si>
    <t>Birim</t>
  </si>
  <si>
    <t>Enerji Kaynağı</t>
  </si>
  <si>
    <t>Katsayı</t>
  </si>
  <si>
    <t>TEP Değeri</t>
  </si>
  <si>
    <t>ton</t>
  </si>
  <si>
    <r>
      <rPr>
        <sz val="10"/>
        <rFont val="Times New Roman"/>
        <family val="1"/>
        <charset val="162"/>
      </rPr>
      <t>m</t>
    </r>
    <r>
      <rPr>
        <vertAlign val="superscript"/>
        <sz val="10"/>
        <rFont val="Times New Roman"/>
        <family val="1"/>
        <charset val="162"/>
      </rPr>
      <t>3</t>
    </r>
  </si>
  <si>
    <t>Doğal Gaz</t>
  </si>
  <si>
    <t>Kok Gazı</t>
  </si>
  <si>
    <t xml:space="preserve">Yüksek Fırın Gazı </t>
  </si>
  <si>
    <t>Yüksek Fırın Gazı</t>
  </si>
  <si>
    <t>Çelikhane Gazı</t>
  </si>
  <si>
    <t>Rafineri Gazı</t>
  </si>
  <si>
    <t>Asetilen</t>
  </si>
  <si>
    <t>Propan</t>
  </si>
  <si>
    <t>LPG</t>
  </si>
  <si>
    <t>Elektrik</t>
  </si>
  <si>
    <t>Hidrolik</t>
  </si>
  <si>
    <t>Jeotermal</t>
  </si>
  <si>
    <t>TOPLAM YAKIT TÜKETİMİ</t>
  </si>
  <si>
    <t xml:space="preserve">UYARI!  </t>
  </si>
  <si>
    <t>YANDAKİ SARI ALANA TEP KARŞILIĞINI BULACAĞINIZ DEĞERİ GİRİNİZ!</t>
  </si>
  <si>
    <t>12 AY OLARAK</t>
  </si>
  <si>
    <t>2021 YILI</t>
  </si>
  <si>
    <r>
      <t>m</t>
    </r>
    <r>
      <rPr>
        <b/>
        <vertAlign val="superscript"/>
        <sz val="10"/>
        <rFont val="Times New Roman"/>
        <family val="1"/>
        <charset val="162"/>
      </rPr>
      <t>3</t>
    </r>
  </si>
  <si>
    <r>
      <rPr>
        <b/>
        <sz val="11"/>
        <color rgb="FFFF0000"/>
        <rFont val="Calibri"/>
        <family val="2"/>
        <charset val="162"/>
        <scheme val="minor"/>
      </rPr>
      <t>2-)</t>
    </r>
    <r>
      <rPr>
        <sz val="11"/>
        <color theme="1"/>
        <rFont val="Calibri"/>
        <family val="2"/>
        <scheme val="minor"/>
      </rPr>
      <t>UYGULANAN ENERJİ VERİMLİLİĞİ ÖNLEMLERİ,  verilen 7-TEP Dönüşüm Tablosundan hesaplanarak "SAĞLANAN TASARRUF (TEP)" kısmına yazılır. Örneğin; Elektrik Sistemleriyle ilgili olarak kurumda LED Armatür dönüşümü yapılmış ve bu dönüşümden bir yılda 100 kWh elektrik enerjisi tasarruf edilmiş olsun. TEP dönüşümü için, 7-TEP Dönüşüm Tablosundaki "Elektrik" kısmına "100" değeri yazılıp çıkan TEP değeri, yukarıdaki tabloda "SAĞLANAN TASARRUF (TEP)" kısmanına yazılır.</t>
    </r>
  </si>
  <si>
    <r>
      <t>24)</t>
    </r>
    <r>
      <rPr>
        <sz val="10"/>
        <color rgb="FFFF0000"/>
        <rFont val="Calibri"/>
        <family val="2"/>
        <charset val="162"/>
        <scheme val="minor"/>
      </rPr>
      <t xml:space="preserve"> </t>
    </r>
    <r>
      <rPr>
        <b/>
        <sz val="10"/>
        <rFont val="Calibri"/>
        <family val="2"/>
        <charset val="162"/>
        <scheme val="minor"/>
      </rPr>
      <t>Toplam inşaat alanı (m²):</t>
    </r>
    <r>
      <rPr>
        <sz val="10"/>
        <rFont val="Calibri"/>
        <family val="2"/>
        <charset val="162"/>
        <scheme val="minor"/>
      </rPr>
      <t xml:space="preserve"> Avlular, ışıklıklar, her nevi hava bacaları, saçaklar ve ısıtma veya soğutma yapılmayan alanlar hariç, bodrum kat, asma kat ve çatı arasında yer alan mekanlar ve ortak alanlar dahil olmak üzere, binanın inşa edilen bütün katlarını ve kapalı alanlarının metrekare cinsinden toplamını ifade eder. 
</t>
    </r>
    <r>
      <rPr>
        <b/>
        <sz val="10"/>
        <rFont val="Calibri"/>
        <family val="2"/>
        <charset val="162"/>
        <scheme val="minor"/>
      </rPr>
      <t>Örnek:</t>
    </r>
    <r>
      <rPr>
        <sz val="10"/>
        <rFont val="Calibri"/>
        <family val="2"/>
        <charset val="162"/>
        <scheme val="minor"/>
      </rPr>
      <t xml:space="preserve"> -1. bodrum kat, zemin kat ve 1. kat'tan oluşan</t>
    </r>
    <r>
      <rPr>
        <u/>
        <sz val="10"/>
        <rFont val="Calibri"/>
        <family val="2"/>
        <charset val="162"/>
        <scheme val="minor"/>
      </rPr>
      <t xml:space="preserve"> toplam 3 katlı</t>
    </r>
    <r>
      <rPr>
        <sz val="10"/>
        <rFont val="Calibri"/>
        <family val="2"/>
        <charset val="162"/>
        <scheme val="minor"/>
      </rPr>
      <t xml:space="preserve"> bir bina düşünelim. Bu binanın bodrum katı ve zemin katı 100 m², 1. kat ise 120 m² olsun.</t>
    </r>
    <r>
      <rPr>
        <b/>
        <sz val="10"/>
        <rFont val="Calibri"/>
        <family val="2"/>
        <charset val="162"/>
        <scheme val="minor"/>
      </rPr>
      <t xml:space="preserve">
</t>
    </r>
    <r>
      <rPr>
        <sz val="10"/>
        <rFont val="Calibri"/>
        <family val="2"/>
        <charset val="162"/>
        <scheme val="minor"/>
      </rPr>
      <t>O halde bu binanın</t>
    </r>
    <r>
      <rPr>
        <b/>
        <sz val="10"/>
        <rFont val="Calibri"/>
        <family val="2"/>
        <charset val="162"/>
        <scheme val="minor"/>
      </rPr>
      <t xml:space="preserve"> toplam yapı inşaat alanı: 100 m² (bodrum kat) + 100 m² (Zemin kat) + 120 m² (1.Kat)= 320 m² olur.</t>
    </r>
    <r>
      <rPr>
        <sz val="10"/>
        <rFont val="Calibri"/>
        <family val="2"/>
        <charset val="162"/>
        <scheme val="minor"/>
      </rPr>
      <t xml:space="preserve">
</t>
    </r>
    <r>
      <rPr>
        <b/>
        <sz val="11"/>
        <rFont val="Calibri"/>
        <family val="2"/>
        <charset val="162"/>
        <scheme val="minor"/>
      </rPr>
      <t xml:space="preserve">Kurumunuz </t>
    </r>
    <r>
      <rPr>
        <sz val="11"/>
        <rFont val="Calibri"/>
        <family val="2"/>
        <charset val="162"/>
        <scheme val="minor"/>
      </rPr>
      <t xml:space="preserve"> </t>
    </r>
    <r>
      <rPr>
        <b/>
        <sz val="11"/>
        <rFont val="Calibri"/>
        <family val="2"/>
        <charset val="162"/>
        <scheme val="minor"/>
      </rPr>
      <t>Toplam Kapalı Alanı</t>
    </r>
    <r>
      <rPr>
        <b/>
        <u/>
        <sz val="11"/>
        <color rgb="FFFF0000"/>
        <rFont val="Calibri"/>
        <family val="2"/>
        <charset val="162"/>
        <scheme val="minor"/>
      </rPr>
      <t xml:space="preserve"> 10.000 m² üstü veya (Yıllık) Toplam Enerji Tüketimi 250 TEP üzerinde ise</t>
    </r>
    <r>
      <rPr>
        <b/>
        <sz val="11"/>
        <color rgb="FFFF0000"/>
        <rFont val="Calibri"/>
        <family val="2"/>
        <charset val="162"/>
        <scheme val="minor"/>
      </rPr>
      <t>;</t>
    </r>
    <r>
      <rPr>
        <b/>
        <sz val="10"/>
        <color rgb="FFFF0000"/>
        <rFont val="Calibri"/>
        <family val="2"/>
        <charset val="162"/>
        <scheme val="minor"/>
      </rPr>
      <t xml:space="preserve">
</t>
    </r>
    <r>
      <rPr>
        <b/>
        <u/>
        <sz val="11"/>
        <color rgb="FFFF0000"/>
        <rFont val="Calibri"/>
        <family val="2"/>
        <charset val="162"/>
        <scheme val="minor"/>
      </rPr>
      <t>1-KURUM BİLGİLERİ</t>
    </r>
    <r>
      <rPr>
        <b/>
        <sz val="11"/>
        <color rgb="FFFF0000"/>
        <rFont val="Calibri"/>
        <family val="2"/>
        <charset val="162"/>
        <scheme val="minor"/>
      </rPr>
      <t xml:space="preserve"> ve </t>
    </r>
    <r>
      <rPr>
        <b/>
        <u/>
        <sz val="11"/>
        <color rgb="FFFF0000"/>
        <rFont val="Calibri"/>
        <family val="2"/>
        <charset val="162"/>
        <scheme val="minor"/>
      </rPr>
      <t>6-BİLDİRİM FORMATI</t>
    </r>
    <r>
      <rPr>
        <b/>
        <sz val="11"/>
        <color rgb="FFFF0000"/>
        <rFont val="Calibri"/>
        <family val="2"/>
        <charset val="162"/>
        <scheme val="minor"/>
      </rPr>
      <t>'nı, İstanbul Valiliği Enerji Yönetim Birimine</t>
    </r>
    <r>
      <rPr>
        <b/>
        <sz val="10"/>
        <color rgb="FFFF0000"/>
        <rFont val="Calibri"/>
        <family val="2"/>
        <charset val="162"/>
        <scheme val="minor"/>
      </rPr>
      <t xml:space="preserve"> </t>
    </r>
    <r>
      <rPr>
        <b/>
        <u/>
        <sz val="10"/>
        <color rgb="FFFF0000"/>
        <rFont val="Calibri"/>
        <family val="2"/>
        <charset val="162"/>
        <scheme val="minor"/>
      </rPr>
      <t>elektronik ortamda</t>
    </r>
    <r>
      <rPr>
        <b/>
        <sz val="10"/>
        <color rgb="FFFF0000"/>
        <rFont val="Calibri"/>
        <family val="2"/>
        <charset val="162"/>
        <scheme val="minor"/>
      </rPr>
      <t xml:space="preserve"> </t>
    </r>
    <r>
      <rPr>
        <sz val="10"/>
        <rFont val="Calibri"/>
        <family val="2"/>
        <charset val="162"/>
        <scheme val="minor"/>
      </rPr>
      <t>gönderiniz. (enerji@istanbul.gov.tr)</t>
    </r>
  </si>
  <si>
    <t>Formda değişiklik yapmayınız</t>
  </si>
  <si>
    <r>
      <t xml:space="preserve">Önemli: </t>
    </r>
    <r>
      <rPr>
        <sz val="12"/>
        <color theme="1"/>
        <rFont val="Calibri"/>
        <family val="2"/>
        <charset val="162"/>
        <scheme val="minor"/>
      </rPr>
      <t>Bina listesinde bulunan not kısımlarını lütfen dikkate alınız. Çalışmamızın sağlıklı bir şekilde yürütülebilmesi için notlarda belirtilen işlemlerin üst yazımızda istenenlere ilaveten yerine getirilmesi gerekmektedir. Bununla beraber, bina listemizde bulunmayıp da size bildirimi yapılan ya da sizin tespit ettiğiniz genelge kapsamına giren binalar/bina grupları olması durumunda bu binaların (ya da bina gruplarının) bildirimlerini de</t>
    </r>
    <r>
      <rPr>
        <b/>
        <sz val="12"/>
        <color theme="1"/>
        <rFont val="Calibri"/>
        <family val="2"/>
        <charset val="162"/>
        <scheme val="minor"/>
      </rPr>
      <t xml:space="preserve"> mevcut listemize lütfen ilave ediniz. </t>
    </r>
    <r>
      <rPr>
        <sz val="12"/>
        <color theme="1"/>
        <rFont val="Calibri"/>
        <family val="2"/>
        <charset val="162"/>
        <scheme val="minor"/>
      </rPr>
      <t>Ayrıca bilgi notunda belirtilen hususulara riayet edilmesi de yine çalışmamızın sıhhati açısından önem arz etmektedir. Konuya göstereceğiniz hassasiyet için teşekkür eder çalışmalarınızda kolaylıklar dileriz.</t>
    </r>
  </si>
  <si>
    <t>T.C. 
KARS VALİLİĞİ
Enerji Yönetim Birimi</t>
  </si>
  <si>
    <t xml:space="preserve"> KARS</t>
  </si>
  <si>
    <r>
      <t xml:space="preserve">3) </t>
    </r>
    <r>
      <rPr>
        <sz val="10"/>
        <color theme="1"/>
        <rFont val="Calibri"/>
        <family val="2"/>
        <charset val="162"/>
      </rPr>
      <t xml:space="preserve">Formu dolduracak Kurum adı yazılır.
</t>
    </r>
    <r>
      <rPr>
        <b/>
        <sz val="10"/>
        <color theme="1"/>
        <rFont val="Calibri"/>
        <family val="2"/>
        <charset val="162"/>
      </rPr>
      <t>Örnek:</t>
    </r>
    <r>
      <rPr>
        <sz val="10"/>
        <color theme="1"/>
        <rFont val="Calibri"/>
        <family val="2"/>
        <charset val="162"/>
      </rPr>
      <t xml:space="preserve"> Kars Sağlık İl Müdürlüğü, Kars İl Jandarma Komutanlığı, Kars Adliyesi, Kars  Belediyesi, Kars İl Sağlık Müdürlüğü vb.</t>
    </r>
  </si>
  <si>
    <r>
      <rPr>
        <b/>
        <sz val="10"/>
        <color rgb="FFFF0000"/>
        <rFont val="Calibri"/>
        <family val="2"/>
        <charset val="162"/>
        <scheme val="minor"/>
      </rPr>
      <t>4)</t>
    </r>
    <r>
      <rPr>
        <sz val="10"/>
        <color rgb="FFFF0000"/>
        <rFont val="Calibri"/>
        <family val="2"/>
        <charset val="162"/>
        <scheme val="minor"/>
      </rPr>
      <t xml:space="preserve"> </t>
    </r>
    <r>
      <rPr>
        <b/>
        <sz val="10"/>
        <rFont val="Calibri"/>
        <family val="2"/>
        <charset val="162"/>
        <scheme val="minor"/>
      </rPr>
      <t>Kampüs, Yerleşke:</t>
    </r>
    <r>
      <rPr>
        <sz val="10"/>
        <color rgb="FFFF0000"/>
        <rFont val="Calibri"/>
        <family val="2"/>
        <charset val="162"/>
        <scheme val="minor"/>
      </rPr>
      <t xml:space="preserve"> </t>
    </r>
    <r>
      <rPr>
        <sz val="10"/>
        <rFont val="Calibri"/>
        <family val="2"/>
        <charset val="162"/>
        <scheme val="minor"/>
      </rPr>
      <t xml:space="preserve">Kamu Kurumlarının her türlü yapı ve etkinlik alanlarıyla toplu bir biçimde bulunduğu yer.
</t>
    </r>
    <r>
      <rPr>
        <b/>
        <sz val="10"/>
        <rFont val="Calibri"/>
        <family val="2"/>
        <charset val="162"/>
        <scheme val="minor"/>
      </rPr>
      <t>A.</t>
    </r>
    <r>
      <rPr>
        <sz val="10"/>
        <rFont val="Calibri"/>
        <family val="2"/>
        <charset val="162"/>
        <scheme val="minor"/>
      </rPr>
      <t xml:space="preserve"> </t>
    </r>
    <r>
      <rPr>
        <b/>
        <sz val="10"/>
        <rFont val="Calibri"/>
        <family val="2"/>
        <charset val="162"/>
        <scheme val="minor"/>
      </rPr>
      <t>Yerleşke olan binalar aşağıda örnek verildiği şekilde bu alana yerleşke isimlerini yazar. Yerleşke içindeki binalar ise "</t>
    </r>
    <r>
      <rPr>
        <b/>
        <sz val="10"/>
        <color rgb="FFFF0000"/>
        <rFont val="Calibri"/>
        <family val="2"/>
        <charset val="162"/>
        <scheme val="minor"/>
      </rPr>
      <t xml:space="preserve">(25) </t>
    </r>
    <r>
      <rPr>
        <b/>
        <sz val="10"/>
        <rFont val="Calibri"/>
        <family val="2"/>
        <charset val="162"/>
        <scheme val="minor"/>
      </rPr>
      <t>Alanı"na tek tek yazılacaktır.</t>
    </r>
    <r>
      <rPr>
        <sz val="10"/>
        <rFont val="Calibri"/>
        <family val="2"/>
        <charset val="162"/>
        <scheme val="minor"/>
      </rPr>
      <t xml:space="preserve">
</t>
    </r>
    <r>
      <rPr>
        <b/>
        <sz val="10"/>
        <rFont val="Calibri"/>
        <family val="2"/>
        <charset val="162"/>
        <scheme val="minor"/>
      </rPr>
      <t>Örnek :</t>
    </r>
    <r>
      <rPr>
        <sz val="10"/>
        <rFont val="Calibri"/>
        <family val="2"/>
        <charset val="162"/>
        <scheme val="minor"/>
      </rPr>
      <t xml:space="preserve"> KAÜ Tıp Fakültesi Yerleşke (Kampüs) adı ve aynı yerleşke içindeki Diş Hekimliği Fakültesi, Onkoloji Hastanesi vs. ise bina/kurum adıdır. Aynı yerleşke içinde olmayan binalar Kampüs içinde değerlendirilemez.
*Bir kurumun aynı bahçe içinde idari bina vb. yanında spor salonu, atölye, depo, yemekhane vb. binaları da varsa bu kurum da yerleşke (kampüs) içinde değerlendirilir.
</t>
    </r>
    <r>
      <rPr>
        <b/>
        <sz val="10"/>
        <rFont val="Calibri"/>
        <family val="2"/>
        <charset val="162"/>
        <scheme val="minor"/>
      </rPr>
      <t>B.</t>
    </r>
    <r>
      <rPr>
        <sz val="10"/>
        <rFont val="Calibri"/>
        <family val="2"/>
        <charset val="162"/>
        <scheme val="minor"/>
      </rPr>
      <t xml:space="preserve"> </t>
    </r>
    <r>
      <rPr>
        <b/>
        <sz val="10"/>
        <rFont val="Calibri"/>
        <family val="2"/>
        <charset val="162"/>
        <scheme val="minor"/>
      </rPr>
      <t xml:space="preserve">Tek binadan oluşan kurumlar bu alana kendi binalarının ismini yazar. Yerleşke olmadığı için aynı bina adını </t>
    </r>
    <r>
      <rPr>
        <b/>
        <sz val="10"/>
        <color rgb="FFFF0000"/>
        <rFont val="Calibri"/>
        <family val="2"/>
        <charset val="162"/>
        <scheme val="minor"/>
      </rPr>
      <t>(25)</t>
    </r>
    <r>
      <rPr>
        <b/>
        <sz val="10"/>
        <rFont val="Calibri"/>
        <family val="2"/>
        <charset val="162"/>
        <scheme val="minor"/>
      </rPr>
      <t xml:space="preserve"> Alanına da yazar.</t>
    </r>
    <r>
      <rPr>
        <sz val="10"/>
        <rFont val="Calibri"/>
        <family val="2"/>
        <charset val="162"/>
        <scheme val="minor"/>
      </rPr>
      <t xml:space="preserve">
</t>
    </r>
    <r>
      <rPr>
        <b/>
        <sz val="10"/>
        <rFont val="Calibri"/>
        <family val="2"/>
        <charset val="162"/>
        <scheme val="minor"/>
      </rPr>
      <t xml:space="preserve">Örnek </t>
    </r>
    <r>
      <rPr>
        <sz val="10"/>
        <rFont val="Calibri"/>
        <family val="2"/>
        <charset val="162"/>
        <scheme val="minor"/>
      </rPr>
      <t>: ........ No'lu Aile Sağlığı Merkezi tek binadan oluşan kurumlar olduğundan bu alana kendi kurum ismini yazar.</t>
    </r>
  </si>
  <si>
    <r>
      <rPr>
        <b/>
        <sz val="10"/>
        <color rgb="FFFF0000"/>
        <rFont val="Calibri"/>
        <family val="2"/>
        <charset val="162"/>
        <scheme val="minor"/>
      </rPr>
      <t xml:space="preserve">25) </t>
    </r>
    <r>
      <rPr>
        <b/>
        <u/>
        <sz val="10"/>
        <rFont val="Calibri"/>
        <family val="2"/>
        <charset val="162"/>
        <scheme val="minor"/>
      </rPr>
      <t>Yerleşke Olan Kurumlar:</t>
    </r>
    <r>
      <rPr>
        <b/>
        <sz val="10"/>
        <color rgb="FFFF0000"/>
        <rFont val="Calibri"/>
        <family val="2"/>
        <charset val="162"/>
        <scheme val="minor"/>
      </rPr>
      <t xml:space="preserve"> </t>
    </r>
    <r>
      <rPr>
        <b/>
        <sz val="10"/>
        <rFont val="Calibri"/>
        <family val="2"/>
        <charset val="162"/>
        <scheme val="minor"/>
      </rPr>
      <t>Kamu kurumu altında/bünyesinde aynı yerleşke veya kampüs içerisinde bulunan diğer binalar, bloklar v.b. yazılır.</t>
    </r>
    <r>
      <rPr>
        <sz val="10"/>
        <rFont val="Calibri"/>
        <family val="2"/>
        <charset val="162"/>
        <scheme val="minor"/>
      </rPr>
      <t xml:space="preserve">
</t>
    </r>
    <r>
      <rPr>
        <b/>
        <sz val="10"/>
        <rFont val="Calibri"/>
        <family val="2"/>
        <charset val="162"/>
        <scheme val="minor"/>
      </rPr>
      <t xml:space="preserve">Örnek: </t>
    </r>
    <r>
      <rPr>
        <b/>
        <sz val="10"/>
        <color rgb="FFFF0000"/>
        <rFont val="Calibri"/>
        <family val="2"/>
        <charset val="162"/>
        <scheme val="minor"/>
      </rPr>
      <t xml:space="preserve">(4) </t>
    </r>
    <r>
      <rPr>
        <sz val="10"/>
        <rFont val="Calibri"/>
        <family val="2"/>
        <charset val="162"/>
        <scheme val="minor"/>
      </rPr>
      <t xml:space="preserve">Alanına KAÜ TIP FAKÜLTESİ Yerleşkesinin adı yazılmış olsun. Bu alana yerleşke içindeki birbirinden bağımsız binalar yazılır.
1. Ana Hizmet Binası
2. Kalp Damar Binası
3. Kadın Doğum Binası
</t>
    </r>
    <r>
      <rPr>
        <b/>
        <u/>
        <sz val="10"/>
        <rFont val="Calibri"/>
        <family val="2"/>
        <charset val="162"/>
        <scheme val="minor"/>
      </rPr>
      <t>Tek Binadan Oluşan Kurumlar</t>
    </r>
    <r>
      <rPr>
        <sz val="10"/>
        <rFont val="Calibri"/>
        <family val="2"/>
        <charset val="162"/>
        <scheme val="minor"/>
      </rPr>
      <t xml:space="preserve">: </t>
    </r>
    <r>
      <rPr>
        <b/>
        <sz val="10"/>
        <rFont val="Calibri"/>
        <family val="2"/>
        <charset val="162"/>
        <scheme val="minor"/>
      </rPr>
      <t xml:space="preserve">Kurum yerleşke olmayıp </t>
    </r>
    <r>
      <rPr>
        <b/>
        <u/>
        <sz val="10"/>
        <rFont val="Calibri"/>
        <family val="2"/>
        <charset val="162"/>
        <scheme val="minor"/>
      </rPr>
      <t>tek binadan oluşuyorsa;</t>
    </r>
    <r>
      <rPr>
        <b/>
        <sz val="10"/>
        <color rgb="FFFF0000"/>
        <rFont val="Calibri"/>
        <family val="2"/>
        <charset val="162"/>
        <scheme val="minor"/>
      </rPr>
      <t xml:space="preserve"> (4)</t>
    </r>
    <r>
      <rPr>
        <b/>
        <sz val="10"/>
        <rFont val="Calibri"/>
        <family val="2"/>
        <charset val="162"/>
        <scheme val="minor"/>
      </rPr>
      <t xml:space="preserve"> alanına yazılan bina adı buraya da yazılır.</t>
    </r>
    <r>
      <rPr>
        <sz val="10"/>
        <rFont val="Calibri"/>
        <family val="2"/>
        <charset val="162"/>
        <scheme val="minor"/>
      </rPr>
      <t xml:space="preserve">
</t>
    </r>
    <r>
      <rPr>
        <b/>
        <sz val="10"/>
        <rFont val="Calibri"/>
        <family val="2"/>
        <charset val="162"/>
        <scheme val="minor"/>
      </rPr>
      <t xml:space="preserve">Örnek: </t>
    </r>
    <r>
      <rPr>
        <b/>
        <sz val="10"/>
        <color rgb="FFFF0000"/>
        <rFont val="Calibri"/>
        <family val="2"/>
        <charset val="162"/>
        <scheme val="minor"/>
      </rPr>
      <t>(4)</t>
    </r>
    <r>
      <rPr>
        <b/>
        <sz val="10"/>
        <rFont val="Calibri"/>
        <family val="2"/>
        <charset val="162"/>
        <scheme val="minor"/>
      </rPr>
      <t xml:space="preserve"> .......................</t>
    </r>
    <r>
      <rPr>
        <sz val="10"/>
        <rFont val="Calibri"/>
        <family val="2"/>
        <charset val="162"/>
        <scheme val="minor"/>
      </rPr>
      <t xml:space="preserve"> İlkokulu yazılmış olsun. Bu kurum yerleşke değil tek binadan oluştuğu için bu alana da aynı bina adını tekrar yazar.</t>
    </r>
  </si>
  <si>
    <r>
      <rPr>
        <b/>
        <sz val="10"/>
        <color rgb="FFFF0000"/>
        <rFont val="Calibri"/>
        <family val="2"/>
        <charset val="162"/>
        <scheme val="minor"/>
      </rPr>
      <t>23)</t>
    </r>
    <r>
      <rPr>
        <sz val="10"/>
        <rFont val="Calibri"/>
        <family val="2"/>
        <charset val="162"/>
        <scheme val="minor"/>
      </rPr>
      <t xml:space="preserve"> Bina türüne göre bu başlık değişebilir.
</t>
    </r>
    <r>
      <rPr>
        <b/>
        <sz val="10"/>
        <rFont val="Calibri"/>
        <family val="2"/>
        <charset val="162"/>
        <scheme val="minor"/>
      </rPr>
      <t>1. Hizmet veren ve ziyaretçi sayısının tutulmadığı kurumlar sadece personel sayısını yazar.</t>
    </r>
    <r>
      <rPr>
        <sz val="10"/>
        <rFont val="Calibri"/>
        <family val="2"/>
        <charset val="162"/>
        <scheme val="minor"/>
      </rPr>
      <t xml:space="preserve">
Eğer ziyaretçi sayısı tutuluyor ise o zaman ziyaretçi sayısı ve personel sayısının toplamı yazılır.
</t>
    </r>
    <r>
      <rPr>
        <b/>
        <sz val="10"/>
        <rFont val="Calibri"/>
        <family val="2"/>
        <charset val="162"/>
        <scheme val="minor"/>
      </rPr>
      <t>Örnek:</t>
    </r>
    <r>
      <rPr>
        <sz val="10"/>
        <rFont val="Calibri"/>
        <family val="2"/>
        <charset val="162"/>
        <scheme val="minor"/>
      </rPr>
      <t xml:space="preserve"> A kurumunda çalışan personel sayısı 200, yıllık toplam ziyaretçi sayısı 25.000 olsun. Bu kurumda hizmet verilen </t>
    </r>
    <r>
      <rPr>
        <b/>
        <u/>
        <sz val="10"/>
        <rFont val="Calibri"/>
        <family val="2"/>
        <charset val="162"/>
        <scheme val="minor"/>
      </rPr>
      <t>ziyaretçi sayısı biliniyorsa</t>
    </r>
    <r>
      <rPr>
        <b/>
        <sz val="10"/>
        <rFont val="Calibri"/>
        <family val="2"/>
        <charset val="162"/>
        <scheme val="minor"/>
      </rPr>
      <t>; Aktif Çalışan Sayısı:</t>
    </r>
    <r>
      <rPr>
        <sz val="10"/>
        <rFont val="Calibri"/>
        <family val="2"/>
        <charset val="162"/>
        <scheme val="minor"/>
      </rPr>
      <t xml:space="preserve"> </t>
    </r>
    <r>
      <rPr>
        <b/>
        <sz val="10"/>
        <color rgb="FFFF0000"/>
        <rFont val="Calibri"/>
        <family val="2"/>
        <charset val="162"/>
        <scheme val="minor"/>
      </rPr>
      <t>personel sayısı (200) + ziyaretçi sayısı (25.000)=25.200</t>
    </r>
    <r>
      <rPr>
        <sz val="10"/>
        <rFont val="Calibri"/>
        <family val="2"/>
        <charset val="162"/>
        <scheme val="minor"/>
      </rPr>
      <t xml:space="preserve"> yazılır.            
</t>
    </r>
    <r>
      <rPr>
        <b/>
        <sz val="10"/>
        <rFont val="Calibri"/>
        <family val="2"/>
        <charset val="162"/>
        <scheme val="minor"/>
      </rPr>
      <t>2. Okullar, hastaneler, ceza infaz kurumları, askeri kışlalar vb. yerler personel sayısı ile öğrenci/hasta/hükümlü vb. toplamını yazar.</t>
    </r>
    <r>
      <rPr>
        <sz val="10"/>
        <rFont val="Calibri"/>
        <family val="2"/>
        <charset val="162"/>
        <scheme val="minor"/>
      </rPr>
      <t xml:space="preserve">
</t>
    </r>
    <r>
      <rPr>
        <b/>
        <sz val="10"/>
        <rFont val="Calibri"/>
        <family val="2"/>
        <charset val="162"/>
        <scheme val="minor"/>
      </rPr>
      <t>Örnek 1:</t>
    </r>
    <r>
      <rPr>
        <sz val="10"/>
        <rFont val="Calibri"/>
        <family val="2"/>
        <charset val="162"/>
        <scheme val="minor"/>
      </rPr>
      <t xml:space="preserve"> 2020 yılında A Hastanesinin ayakta ve yatarak hasta sayısı toplamı 450000ortalama çalışan personel sayısı 1.500 olsun. Bu durumda Toplam Aktif Çalışan Sayısı: 451.500 olur.
</t>
    </r>
    <r>
      <rPr>
        <b/>
        <sz val="10"/>
        <rFont val="Calibri"/>
        <family val="2"/>
        <charset val="162"/>
        <scheme val="minor"/>
      </rPr>
      <t>Örnek 2</t>
    </r>
    <r>
      <rPr>
        <sz val="10"/>
        <rFont val="Calibri"/>
        <family val="2"/>
        <charset val="162"/>
        <scheme val="minor"/>
      </rPr>
      <t xml:space="preserve">: B okulunda personel sayısı 75 ve öğrenci sayısı 650 olsun. Toplam Aktif Çalışan Sayısı: 725 olur.
</t>
    </r>
    <r>
      <rPr>
        <b/>
        <sz val="10"/>
        <rFont val="Calibri"/>
        <family val="2"/>
        <charset val="162"/>
        <scheme val="minor"/>
      </rPr>
      <t>Örnek 3</t>
    </r>
    <r>
      <rPr>
        <sz val="10"/>
        <rFont val="Calibri"/>
        <family val="2"/>
        <charset val="162"/>
        <scheme val="minor"/>
      </rPr>
      <t>: ..... E tipi açık ve kapalı ceza infaz kurumunda çalışan personel sayısı 80 ve toplam hükümlü sayısı 1350 olsun. Bu durumda Aktif Çalışan Sayısı: 80 + 1350= 1430 olur.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</si>
</sst>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
    <numFmt numFmtId="167" formatCode="0.000"/>
  </numFmts>
  <fonts count="7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8"/>
      <color rgb="FFFF0000"/>
      <name val="Calibri"/>
      <family val="2"/>
      <charset val="162"/>
    </font>
    <font>
      <b/>
      <sz val="8"/>
      <color rgb="FFFF0000"/>
      <name val="Calibri"/>
      <family val="2"/>
      <charset val="162"/>
      <scheme val="minor"/>
    </font>
    <font>
      <u/>
      <sz val="11"/>
      <color theme="10"/>
      <name val="Calibri"/>
      <family val="2"/>
      <charset val="162"/>
      <scheme val="minor"/>
    </font>
    <font>
      <b/>
      <sz val="8"/>
      <color theme="1"/>
      <name val="Calibri"/>
      <family val="2"/>
      <charset val="162"/>
      <scheme val="minor"/>
    </font>
    <font>
      <sz val="9"/>
      <color theme="1"/>
      <name val="Calibri"/>
      <family val="2"/>
      <charset val="162"/>
      <scheme val="minor"/>
    </font>
    <font>
      <b/>
      <sz val="10"/>
      <color rgb="FFFF0000"/>
      <name val="Calibri"/>
      <family val="2"/>
      <charset val="162"/>
      <scheme val="minor"/>
    </font>
    <font>
      <sz val="10"/>
      <color theme="1"/>
      <name val="Calibri"/>
      <family val="2"/>
      <charset val="162"/>
      <scheme val="minor"/>
    </font>
    <font>
      <sz val="10"/>
      <color theme="1"/>
      <name val="Calibri"/>
      <family val="2"/>
      <charset val="162"/>
    </font>
    <font>
      <b/>
      <sz val="10"/>
      <color theme="1"/>
      <name val="Calibri"/>
      <family val="2"/>
      <charset val="162"/>
    </font>
    <font>
      <sz val="10"/>
      <color rgb="FFFF0000"/>
      <name val="Calibri"/>
      <family val="2"/>
      <charset val="162"/>
      <scheme val="minor"/>
    </font>
    <font>
      <b/>
      <sz val="10"/>
      <name val="Calibri"/>
      <family val="2"/>
      <charset val="162"/>
      <scheme val="minor"/>
    </font>
    <font>
      <sz val="10"/>
      <name val="Calibri"/>
      <family val="2"/>
      <charset val="162"/>
      <scheme val="minor"/>
    </font>
    <font>
      <b/>
      <sz val="10"/>
      <color theme="6" tint="-0.499984740745262"/>
      <name val="Calibri"/>
      <family val="2"/>
      <charset val="162"/>
      <scheme val="minor"/>
    </font>
    <font>
      <sz val="10"/>
      <name val="Calibri"/>
      <family val="2"/>
      <charset val="162"/>
    </font>
    <font>
      <b/>
      <sz val="10"/>
      <color rgb="FFFF0000"/>
      <name val="Calibri"/>
      <family val="2"/>
      <charset val="162"/>
    </font>
    <font>
      <b/>
      <u/>
      <sz val="10"/>
      <name val="Calibri"/>
      <family val="2"/>
      <charset val="162"/>
      <scheme val="minor"/>
    </font>
    <font>
      <u/>
      <sz val="10"/>
      <name val="Calibri"/>
      <family val="2"/>
      <charset val="162"/>
      <scheme val="minor"/>
    </font>
    <font>
      <b/>
      <u/>
      <sz val="10"/>
      <color rgb="FFFF0000"/>
      <name val="Calibri"/>
      <family val="2"/>
      <charset val="162"/>
      <scheme val="minor"/>
    </font>
    <font>
      <sz val="10"/>
      <color rgb="FF0070C0"/>
      <name val="Calibri"/>
      <family val="2"/>
      <charset val="162"/>
      <scheme val="minor"/>
    </font>
    <font>
      <b/>
      <sz val="10"/>
      <color rgb="FF0070C0"/>
      <name val="Calibri"/>
      <family val="2"/>
      <charset val="162"/>
      <scheme val="minor"/>
    </font>
    <font>
      <b/>
      <sz val="14"/>
      <color theme="1"/>
      <name val="Calibri"/>
      <family val="2"/>
      <charset val="162"/>
      <scheme val="minor"/>
    </font>
    <font>
      <b/>
      <sz val="16"/>
      <color theme="1"/>
      <name val="Calibri"/>
      <family val="2"/>
      <charset val="162"/>
      <scheme val="minor"/>
    </font>
    <font>
      <b/>
      <sz val="11"/>
      <color rgb="FFFF0000"/>
      <name val="Calibri"/>
      <family val="2"/>
      <charset val="162"/>
      <scheme val="minor"/>
    </font>
    <font>
      <b/>
      <sz val="12"/>
      <color theme="1"/>
      <name val="Calibri"/>
      <family val="2"/>
      <charset val="162"/>
      <scheme val="minor"/>
    </font>
    <font>
      <sz val="8"/>
      <color rgb="FFFF0000"/>
      <name val="Calibri"/>
      <family val="2"/>
      <charset val="162"/>
      <scheme val="minor"/>
    </font>
    <font>
      <b/>
      <sz val="12"/>
      <color theme="1"/>
      <name val="Calibri"/>
      <family val="2"/>
      <charset val="162"/>
    </font>
    <font>
      <sz val="12"/>
      <color theme="1"/>
      <name val="Calibri"/>
      <family val="2"/>
      <charset val="162"/>
      <scheme val="minor"/>
    </font>
    <font>
      <b/>
      <sz val="20"/>
      <color theme="1"/>
      <name val="Calibri"/>
      <family val="2"/>
      <charset val="162"/>
      <scheme val="minor"/>
    </font>
    <font>
      <b/>
      <sz val="10"/>
      <color theme="1"/>
      <name val="Calibri"/>
      <family val="2"/>
      <charset val="162"/>
      <scheme val="minor"/>
    </font>
    <font>
      <b/>
      <sz val="12"/>
      <color theme="1"/>
      <name val="Calibri"/>
      <family val="2"/>
      <charset val="162"/>
      <scheme val="minor"/>
    </font>
    <font>
      <b/>
      <sz val="11"/>
      <color theme="1"/>
      <name val="Calibri"/>
      <family val="2"/>
      <charset val="162"/>
      <scheme val="minor"/>
    </font>
    <font>
      <sz val="11"/>
      <color theme="1"/>
      <name val="Calibri"/>
      <family val="2"/>
      <charset val="162"/>
      <scheme val="minor"/>
    </font>
    <font>
      <b/>
      <sz val="9"/>
      <color rgb="FFFF0000"/>
      <name val="Calibri"/>
      <family val="2"/>
      <charset val="162"/>
      <scheme val="minor"/>
    </font>
    <font>
      <sz val="11"/>
      <name val="Calibri"/>
      <family val="2"/>
      <charset val="162"/>
      <scheme val="minor"/>
    </font>
    <font>
      <sz val="11"/>
      <color rgb="FFFF0000"/>
      <name val="Calibri"/>
      <family val="2"/>
      <charset val="162"/>
      <scheme val="minor"/>
    </font>
    <font>
      <b/>
      <sz val="9"/>
      <color rgb="FFFF0000"/>
      <name val="Calibri"/>
      <family val="2"/>
      <charset val="162"/>
    </font>
    <font>
      <b/>
      <sz val="10"/>
      <color rgb="FFFFFF00"/>
      <name val="Calibri"/>
      <family val="2"/>
      <charset val="162"/>
    </font>
    <font>
      <sz val="10"/>
      <name val="Times New Roman"/>
      <family val="1"/>
      <charset val="162"/>
    </font>
    <font>
      <b/>
      <sz val="9"/>
      <color rgb="FFFFFF00"/>
      <name val="Calibri"/>
      <family val="2"/>
      <charset val="162"/>
    </font>
    <font>
      <b/>
      <sz val="10.8"/>
      <color rgb="FFFF0000"/>
      <name val="Calibri"/>
      <family val="2"/>
      <charset val="162"/>
    </font>
    <font>
      <b/>
      <sz val="12"/>
      <name val="Calibri"/>
      <family val="2"/>
      <charset val="162"/>
      <scheme val="minor"/>
    </font>
    <font>
      <sz val="12"/>
      <name val="Calibri"/>
      <family val="2"/>
      <charset val="162"/>
      <scheme val="minor"/>
    </font>
    <font>
      <b/>
      <sz val="10"/>
      <name val="Arial"/>
      <family val="2"/>
      <charset val="162"/>
    </font>
    <font>
      <sz val="10"/>
      <color indexed="10"/>
      <name val="Times New Roman"/>
      <family val="1"/>
      <charset val="162"/>
    </font>
    <font>
      <sz val="10"/>
      <color indexed="17"/>
      <name val="Arial"/>
      <family val="2"/>
      <charset val="162"/>
    </font>
    <font>
      <vertAlign val="superscript"/>
      <sz val="10"/>
      <name val="Times New Roman"/>
      <family val="1"/>
      <charset val="162"/>
    </font>
    <font>
      <b/>
      <sz val="10"/>
      <color indexed="12"/>
      <name val="Arial"/>
      <family val="2"/>
      <charset val="162"/>
    </font>
    <font>
      <b/>
      <sz val="18"/>
      <color rgb="FFFF0000"/>
      <name val="Calibri"/>
      <family val="2"/>
      <charset val="162"/>
      <scheme val="minor"/>
    </font>
    <font>
      <b/>
      <sz val="10"/>
      <color indexed="10"/>
      <name val="Times New Roman"/>
      <family val="1"/>
      <charset val="162"/>
    </font>
    <font>
      <b/>
      <sz val="10"/>
      <name val="Times New Roman"/>
      <family val="1"/>
      <charset val="162"/>
    </font>
    <font>
      <b/>
      <sz val="10"/>
      <color indexed="17"/>
      <name val="Arial"/>
      <family val="2"/>
      <charset val="162"/>
    </font>
    <font>
      <b/>
      <sz val="11"/>
      <color theme="1"/>
      <name val="Calibri"/>
      <family val="2"/>
      <scheme val="minor"/>
    </font>
    <font>
      <b/>
      <vertAlign val="superscript"/>
      <sz val="10"/>
      <name val="Times New Roman"/>
      <family val="1"/>
      <charset val="162"/>
    </font>
    <font>
      <sz val="14"/>
      <color theme="1"/>
      <name val="Calibri"/>
      <family val="2"/>
      <scheme val="minor"/>
    </font>
    <font>
      <b/>
      <sz val="14"/>
      <color theme="1"/>
      <name val="Calibri"/>
      <family val="2"/>
      <scheme val="minor"/>
    </font>
    <font>
      <b/>
      <u/>
      <sz val="11"/>
      <color rgb="FFFF0000"/>
      <name val="Calibri"/>
      <family val="2"/>
      <charset val="162"/>
      <scheme val="minor"/>
    </font>
    <font>
      <b/>
      <sz val="11"/>
      <name val="Calibri"/>
      <family val="2"/>
      <charset val="162"/>
      <scheme val="minor"/>
    </font>
    <font>
      <i/>
      <sz val="11"/>
      <color theme="1"/>
      <name val="Calibri"/>
      <family val="2"/>
      <charset val="162"/>
      <scheme val="minor"/>
    </font>
    <font>
      <sz val="12"/>
      <color theme="1"/>
      <name val="Calibri"/>
      <family val="2"/>
      <scheme val="minor"/>
    </font>
    <font>
      <sz val="12"/>
      <color rgb="FFFF0000"/>
      <name val="Calibri"/>
      <family val="2"/>
      <charset val="162"/>
      <scheme val="minor"/>
    </font>
    <font>
      <sz val="11"/>
      <color rgb="FFFF0000"/>
      <name val="Calibri"/>
      <family val="2"/>
      <scheme val="minor"/>
    </font>
    <font>
      <b/>
      <sz val="11"/>
      <color rgb="FFFF0000"/>
      <name val="Calibri"/>
      <family val="2"/>
      <scheme val="minor"/>
    </font>
    <font>
      <b/>
      <sz val="10"/>
      <color rgb="FFFFFF00"/>
      <name val="Times New Roman"/>
      <family val="1"/>
      <charset val="162"/>
    </font>
    <font>
      <b/>
      <sz val="18"/>
      <color theme="1"/>
      <name val="Bahnschrift Light"/>
      <family val="2"/>
      <charset val="162"/>
    </font>
  </fonts>
  <fills count="20">
    <fill>
      <patternFill patternType="none"/>
    </fill>
    <fill>
      <patternFill patternType="gray125"/>
    </fill>
    <fill>
      <patternFill patternType="solid">
        <fgColor theme="3" tint="0.79995117038483843"/>
        <bgColor indexed="64"/>
      </patternFill>
    </fill>
    <fill>
      <patternFill patternType="solid">
        <fgColor theme="6" tint="0.79995117038483843"/>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3" tint="0.79998168889431442"/>
        <bgColor indexed="64"/>
      </patternFill>
    </fill>
  </fills>
  <borders count="7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right/>
      <top style="medium">
        <color auto="1"/>
      </top>
      <bottom/>
      <diagonal/>
    </border>
    <border>
      <left style="thin">
        <color auto="1"/>
      </left>
      <right/>
      <top/>
      <bottom/>
      <diagonal/>
    </border>
    <border>
      <left/>
      <right style="thin">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medium">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bottom/>
      <diagonal/>
    </border>
    <border>
      <left style="thin">
        <color auto="1"/>
      </left>
      <right/>
      <top/>
      <bottom style="medium">
        <color auto="1"/>
      </bottom>
      <diagonal/>
    </border>
  </borders>
  <cellStyleXfs count="2">
    <xf numFmtId="0" fontId="0" fillId="0" borderId="0"/>
    <xf numFmtId="0" fontId="9" fillId="0" borderId="0" applyNumberFormat="0" applyFill="0" applyBorder="0" applyAlignment="0" applyProtection="0"/>
  </cellStyleXfs>
  <cellXfs count="498">
    <xf numFmtId="0" fontId="0" fillId="0" borderId="0" xfId="0"/>
    <xf numFmtId="0" fontId="5" fillId="3" borderId="7" xfId="0" applyFont="1" applyFill="1" applyBorder="1" applyAlignment="1">
      <alignment vertical="center"/>
    </xf>
    <xf numFmtId="0" fontId="5" fillId="3" borderId="12" xfId="0" applyFont="1" applyFill="1" applyBorder="1" applyAlignment="1">
      <alignment vertical="center" wrapText="1"/>
    </xf>
    <xf numFmtId="0" fontId="5" fillId="3" borderId="7" xfId="0" applyFont="1" applyFill="1" applyBorder="1" applyAlignment="1">
      <alignment vertical="center" wrapText="1"/>
    </xf>
    <xf numFmtId="0" fontId="5" fillId="3" borderId="7" xfId="0" applyFont="1" applyFill="1" applyBorder="1" applyAlignment="1">
      <alignment horizontal="left" vertical="center" wrapText="1"/>
    </xf>
    <xf numFmtId="0" fontId="5" fillId="3" borderId="24" xfId="0" applyFont="1" applyFill="1" applyBorder="1" applyAlignment="1">
      <alignment vertical="center"/>
    </xf>
    <xf numFmtId="0" fontId="5" fillId="3" borderId="18"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0" borderId="36" xfId="0" applyFont="1" applyBorder="1" applyAlignment="1">
      <alignment horizontal="center" vertical="center"/>
    </xf>
    <xf numFmtId="3" fontId="0" fillId="0" borderId="25" xfId="0" applyNumberFormat="1" applyBorder="1" applyAlignment="1" applyProtection="1">
      <alignment horizontal="center" vertical="center" wrapText="1"/>
      <protection locked="0"/>
    </xf>
    <xf numFmtId="3" fontId="0" fillId="0" borderId="26" xfId="0" applyNumberFormat="1" applyBorder="1" applyAlignment="1" applyProtection="1">
      <alignment horizontal="center" vertical="center" wrapText="1"/>
      <protection locked="0"/>
    </xf>
    <xf numFmtId="3" fontId="0" fillId="0" borderId="27" xfId="0" applyNumberFormat="1" applyBorder="1" applyAlignment="1" applyProtection="1">
      <alignment horizontal="center" vertical="center" wrapText="1"/>
      <protection locked="0"/>
    </xf>
    <xf numFmtId="0" fontId="5" fillId="0" borderId="38" xfId="0" applyFont="1" applyBorder="1" applyAlignment="1">
      <alignment horizontal="center" vertical="center"/>
    </xf>
    <xf numFmtId="3" fontId="4" fillId="0" borderId="40" xfId="0" applyNumberFormat="1" applyFont="1" applyBorder="1" applyAlignment="1" applyProtection="1">
      <alignment horizontal="center" vertical="center" wrapText="1"/>
      <protection locked="0"/>
    </xf>
    <xf numFmtId="3" fontId="4" fillId="0" borderId="13" xfId="0" applyNumberFormat="1" applyFont="1" applyBorder="1" applyAlignment="1" applyProtection="1">
      <alignment horizontal="center" vertical="center" wrapText="1"/>
      <protection locked="0"/>
    </xf>
    <xf numFmtId="3" fontId="4" fillId="0" borderId="41" xfId="0" applyNumberFormat="1" applyFont="1" applyBorder="1" applyAlignment="1" applyProtection="1">
      <alignment horizontal="center" vertical="center" wrapText="1"/>
      <protection locked="0"/>
    </xf>
    <xf numFmtId="0" fontId="5" fillId="2" borderId="4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0" borderId="0" xfId="0" applyAlignment="1">
      <alignment horizontal="center" vertical="center"/>
    </xf>
    <xf numFmtId="0" fontId="5" fillId="3" borderId="35" xfId="0" applyFont="1" applyFill="1" applyBorder="1" applyAlignment="1">
      <alignment horizontal="center"/>
    </xf>
    <xf numFmtId="0" fontId="4" fillId="0" borderId="36" xfId="0" applyFont="1" applyBorder="1" applyAlignment="1" applyProtection="1">
      <alignment horizontal="left" vertical="center" wrapText="1"/>
      <protection locked="0"/>
    </xf>
    <xf numFmtId="0" fontId="5" fillId="3" borderId="7" xfId="0" applyFont="1" applyFill="1" applyBorder="1" applyAlignment="1">
      <alignment horizontal="center"/>
    </xf>
    <xf numFmtId="0" fontId="4" fillId="0" borderId="16" xfId="0" applyFont="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left"/>
    </xf>
    <xf numFmtId="0" fontId="0" fillId="8" borderId="16" xfId="0" applyFill="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8" borderId="7" xfId="0" applyFill="1" applyBorder="1" applyAlignment="1">
      <alignment horizontal="center" vertical="center"/>
    </xf>
    <xf numFmtId="0" fontId="0" fillId="9" borderId="16" xfId="0" applyFill="1" applyBorder="1" applyAlignment="1">
      <alignment horizontal="center" vertical="center"/>
    </xf>
    <xf numFmtId="4" fontId="0" fillId="9" borderId="16" xfId="0" applyNumberFormat="1" applyFill="1" applyBorder="1" applyAlignment="1" applyProtection="1">
      <alignment horizontal="right" vertical="center"/>
      <protection locked="0"/>
    </xf>
    <xf numFmtId="164" fontId="0" fillId="9" borderId="16" xfId="0" applyNumberFormat="1" applyFill="1" applyBorder="1" applyAlignment="1" applyProtection="1">
      <alignment horizontal="right"/>
      <protection locked="0"/>
    </xf>
    <xf numFmtId="4" fontId="0" fillId="9" borderId="7" xfId="0" applyNumberFormat="1" applyFill="1" applyBorder="1"/>
    <xf numFmtId="164" fontId="0" fillId="9" borderId="16" xfId="0" applyNumberFormat="1" applyFill="1" applyBorder="1"/>
    <xf numFmtId="165" fontId="0" fillId="9" borderId="23" xfId="0" applyNumberFormat="1" applyFill="1" applyBorder="1"/>
    <xf numFmtId="0" fontId="0" fillId="4" borderId="40" xfId="0" applyFill="1" applyBorder="1" applyAlignment="1" applyProtection="1">
      <alignment vertical="center" wrapText="1"/>
      <protection locked="0"/>
    </xf>
    <xf numFmtId="0" fontId="0" fillId="4" borderId="16" xfId="0" applyFill="1" applyBorder="1" applyAlignment="1">
      <alignment horizontal="center" vertical="center"/>
    </xf>
    <xf numFmtId="4" fontId="0" fillId="4" borderId="16" xfId="0" applyNumberFormat="1" applyFill="1" applyBorder="1" applyAlignment="1" applyProtection="1">
      <alignment horizontal="right" vertical="center"/>
      <protection locked="0"/>
    </xf>
    <xf numFmtId="164" fontId="0" fillId="4" borderId="16" xfId="0" applyNumberFormat="1" applyFill="1" applyBorder="1" applyAlignment="1" applyProtection="1">
      <alignment horizontal="right"/>
      <protection locked="0"/>
    </xf>
    <xf numFmtId="4" fontId="0" fillId="4" borderId="7" xfId="0" applyNumberFormat="1" applyFill="1" applyBorder="1"/>
    <xf numFmtId="164" fontId="0" fillId="4" borderId="16" xfId="0" applyNumberFormat="1" applyFill="1" applyBorder="1"/>
    <xf numFmtId="165" fontId="0" fillId="4" borderId="23" xfId="0" applyNumberFormat="1" applyFill="1" applyBorder="1"/>
    <xf numFmtId="0" fontId="0" fillId="4" borderId="45" xfId="0" applyFill="1" applyBorder="1" applyAlignment="1" applyProtection="1">
      <alignment vertical="center" wrapText="1"/>
      <protection locked="0"/>
    </xf>
    <xf numFmtId="4" fontId="0" fillId="0" borderId="16" xfId="0" applyNumberFormat="1" applyBorder="1" applyAlignment="1" applyProtection="1">
      <alignment horizontal="right" vertical="center"/>
      <protection locked="0"/>
    </xf>
    <xf numFmtId="164" fontId="0" fillId="0" borderId="16" xfId="0" applyNumberFormat="1" applyBorder="1" applyAlignment="1" applyProtection="1">
      <alignment horizontal="right"/>
      <protection locked="0"/>
    </xf>
    <xf numFmtId="0" fontId="0" fillId="4" borderId="38" xfId="0" applyFill="1" applyBorder="1" applyAlignment="1" applyProtection="1">
      <alignment vertical="center" wrapText="1"/>
      <protection locked="0"/>
    </xf>
    <xf numFmtId="0" fontId="32" fillId="0" borderId="0" xfId="0" applyFont="1" applyAlignment="1">
      <alignment vertical="center"/>
    </xf>
    <xf numFmtId="0" fontId="33" fillId="0" borderId="0" xfId="0" applyFont="1" applyAlignment="1">
      <alignment vertical="center"/>
    </xf>
    <xf numFmtId="0" fontId="5"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4" fontId="33" fillId="0" borderId="0" xfId="0" applyNumberFormat="1" applyFont="1" applyAlignment="1">
      <alignment horizontal="center" vertical="center"/>
    </xf>
    <xf numFmtId="164" fontId="33" fillId="0" borderId="0" xfId="0" applyNumberFormat="1" applyFont="1" applyAlignment="1">
      <alignment horizontal="center" vertical="center"/>
    </xf>
    <xf numFmtId="0" fontId="33" fillId="0" borderId="0" xfId="0" applyFont="1" applyAlignment="1">
      <alignment horizontal="center"/>
    </xf>
    <xf numFmtId="0" fontId="5" fillId="0" borderId="0" xfId="0" applyFont="1"/>
    <xf numFmtId="0" fontId="5" fillId="0" borderId="0" xfId="0" applyFont="1" applyFill="1" applyBorder="1" applyAlignment="1">
      <alignment horizontal="center" vertical="center"/>
    </xf>
    <xf numFmtId="4" fontId="0" fillId="0" borderId="0" xfId="0" applyNumberFormat="1" applyAlignment="1">
      <alignment horizontal="center" vertical="center"/>
    </xf>
    <xf numFmtId="0" fontId="34" fillId="0" borderId="16" xfId="0" applyFont="1" applyBorder="1" applyAlignment="1">
      <alignment horizontal="center"/>
    </xf>
    <xf numFmtId="0" fontId="28" fillId="0" borderId="34" xfId="0" applyFont="1" applyBorder="1" applyAlignment="1">
      <alignment horizontal="center" vertical="center"/>
    </xf>
    <xf numFmtId="0" fontId="28" fillId="0" borderId="50" xfId="0" applyFont="1" applyBorder="1" applyAlignment="1">
      <alignment horizontal="center" vertical="center"/>
    </xf>
    <xf numFmtId="0" fontId="5" fillId="5" borderId="38" xfId="0" applyFont="1" applyFill="1" applyBorder="1" applyAlignment="1">
      <alignment horizontal="center" vertical="center"/>
    </xf>
    <xf numFmtId="0" fontId="5" fillId="0" borderId="19" xfId="0" applyFont="1" applyBorder="1" applyAlignment="1">
      <alignment horizontal="center" vertical="center"/>
    </xf>
    <xf numFmtId="0" fontId="5" fillId="6" borderId="35" xfId="0" applyFont="1" applyFill="1" applyBorder="1" applyAlignment="1">
      <alignment horizontal="center" vertical="center"/>
    </xf>
    <xf numFmtId="0" fontId="5" fillId="6" borderId="36" xfId="0" applyFont="1" applyFill="1" applyBorder="1" applyAlignment="1">
      <alignment horizontal="center" vertical="center"/>
    </xf>
    <xf numFmtId="0" fontId="5" fillId="7" borderId="37" xfId="0" applyFont="1" applyFill="1" applyBorder="1" applyAlignment="1">
      <alignment horizontal="center" vertical="center"/>
    </xf>
    <xf numFmtId="0" fontId="30" fillId="0" borderId="18" xfId="0" applyFont="1" applyBorder="1" applyAlignment="1">
      <alignment horizontal="center" vertical="center"/>
    </xf>
    <xf numFmtId="0" fontId="30" fillId="0" borderId="38" xfId="0" applyFont="1" applyBorder="1" applyAlignment="1">
      <alignment horizontal="center" vertical="center" wrapText="1"/>
    </xf>
    <xf numFmtId="0" fontId="30" fillId="0" borderId="38" xfId="0" applyFont="1" applyBorder="1" applyAlignment="1">
      <alignment horizontal="center" vertical="center"/>
    </xf>
    <xf numFmtId="0" fontId="0" fillId="8" borderId="16" xfId="0" applyFill="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5" fillId="8" borderId="7" xfId="0" applyFont="1" applyFill="1" applyBorder="1" applyAlignment="1">
      <alignment horizontal="center" vertical="center" wrapText="1"/>
    </xf>
    <xf numFmtId="0" fontId="35" fillId="0" borderId="16" xfId="0" applyFont="1" applyBorder="1" applyAlignment="1">
      <alignment horizontal="center" vertical="center" wrapText="1"/>
    </xf>
    <xf numFmtId="0" fontId="5" fillId="7" borderId="23" xfId="0" applyFont="1" applyFill="1" applyBorder="1" applyAlignment="1">
      <alignment horizontal="center" vertical="center"/>
    </xf>
    <xf numFmtId="0" fontId="0" fillId="9" borderId="12" xfId="0" applyFill="1" applyBorder="1" applyAlignment="1">
      <alignment horizontal="center" vertical="center"/>
    </xf>
    <xf numFmtId="0" fontId="0" fillId="9" borderId="40" xfId="0" applyFill="1" applyBorder="1" applyAlignment="1" applyProtection="1">
      <alignment horizontal="center" vertical="center" wrapText="1"/>
      <protection locked="0"/>
    </xf>
    <xf numFmtId="0" fontId="0" fillId="9" borderId="40" xfId="0" applyFill="1" applyBorder="1" applyAlignment="1" applyProtection="1">
      <alignment horizontal="center" vertical="center"/>
      <protection locked="0"/>
    </xf>
    <xf numFmtId="0" fontId="0" fillId="9" borderId="42" xfId="0" applyFill="1" applyBorder="1" applyAlignment="1">
      <alignment horizontal="center" vertical="center"/>
    </xf>
    <xf numFmtId="0" fontId="0" fillId="9" borderId="45" xfId="0" applyFill="1" applyBorder="1" applyAlignment="1" applyProtection="1">
      <alignment horizontal="center" vertical="center" wrapText="1"/>
      <protection locked="0"/>
    </xf>
    <xf numFmtId="0" fontId="0" fillId="9" borderId="45" xfId="0" applyFill="1" applyBorder="1" applyAlignment="1" applyProtection="1">
      <alignment horizontal="center" vertical="center"/>
      <protection locked="0"/>
    </xf>
    <xf numFmtId="0" fontId="0" fillId="9" borderId="18" xfId="0" applyFill="1" applyBorder="1" applyAlignment="1">
      <alignment horizontal="center" vertical="center"/>
    </xf>
    <xf numFmtId="0" fontId="0" fillId="9" borderId="38" xfId="0" applyFill="1" applyBorder="1" applyAlignment="1" applyProtection="1">
      <alignment horizontal="center" vertical="center" wrapText="1"/>
      <protection locked="0"/>
    </xf>
    <xf numFmtId="0" fontId="0" fillId="9" borderId="38" xfId="0" applyFill="1" applyBorder="1" applyAlignment="1" applyProtection="1">
      <alignment horizontal="center" vertical="center"/>
      <protection locked="0"/>
    </xf>
    <xf numFmtId="0" fontId="0" fillId="4" borderId="12" xfId="0"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42" xfId="0" applyFill="1" applyBorder="1" applyAlignment="1">
      <alignment horizontal="center" vertical="center" wrapText="1"/>
    </xf>
    <xf numFmtId="0" fontId="0" fillId="4" borderId="45" xfId="0" applyFill="1" applyBorder="1" applyAlignment="1" applyProtection="1">
      <alignment horizontal="center" vertical="center" wrapText="1"/>
      <protection locked="0"/>
    </xf>
    <xf numFmtId="0" fontId="0" fillId="4" borderId="18" xfId="0" applyFill="1" applyBorder="1" applyAlignment="1">
      <alignment horizontal="center" vertical="center" wrapText="1"/>
    </xf>
    <xf numFmtId="0" fontId="0" fillId="4" borderId="38" xfId="0" applyFill="1" applyBorder="1" applyAlignment="1" applyProtection="1">
      <alignment horizontal="center" vertical="center" wrapText="1"/>
      <protection locked="0"/>
    </xf>
    <xf numFmtId="0" fontId="0" fillId="0" borderId="0" xfId="0" applyBorder="1" applyAlignment="1">
      <alignment horizontal="center" vertical="center"/>
    </xf>
    <xf numFmtId="0" fontId="0" fillId="4" borderId="0"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4" fontId="0" fillId="0" borderId="0" xfId="0" applyNumberFormat="1" applyBorder="1" applyAlignment="1" applyProtection="1">
      <alignment horizontal="right" vertical="center"/>
      <protection locked="0"/>
    </xf>
    <xf numFmtId="164" fontId="0" fillId="0" borderId="0" xfId="0" applyNumberFormat="1" applyBorder="1" applyAlignment="1" applyProtection="1">
      <alignment horizontal="right"/>
      <protection locked="0"/>
    </xf>
    <xf numFmtId="0" fontId="33" fillId="0" borderId="0" xfId="0" applyFont="1"/>
    <xf numFmtId="0" fontId="30" fillId="0" borderId="0" xfId="0" applyFont="1" applyAlignment="1">
      <alignment horizontal="center" vertical="center"/>
    </xf>
    <xf numFmtId="0" fontId="34" fillId="0" borderId="9" xfId="0" applyFont="1" applyBorder="1" applyAlignment="1"/>
    <xf numFmtId="0" fontId="30" fillId="0" borderId="36" xfId="0" applyFont="1" applyBorder="1" applyAlignment="1">
      <alignment horizontal="center" vertical="center"/>
    </xf>
    <xf numFmtId="0" fontId="0" fillId="0" borderId="0" xfId="0" applyAlignment="1">
      <alignment vertical="center"/>
    </xf>
    <xf numFmtId="0" fontId="28" fillId="0" borderId="29" xfId="0" applyFont="1" applyBorder="1" applyAlignment="1">
      <alignment vertical="center" wrapText="1"/>
    </xf>
    <xf numFmtId="0" fontId="28" fillId="0" borderId="30" xfId="0" applyFont="1" applyBorder="1" applyAlignment="1">
      <alignment vertical="center" wrapText="1"/>
    </xf>
    <xf numFmtId="0" fontId="34" fillId="0" borderId="33" xfId="0" applyFont="1" applyBorder="1" applyAlignment="1">
      <alignment vertical="center"/>
    </xf>
    <xf numFmtId="0" fontId="30" fillId="0" borderId="18" xfId="0" applyFont="1" applyBorder="1" applyAlignment="1">
      <alignment horizontal="center" vertical="center" wrapText="1"/>
    </xf>
    <xf numFmtId="0" fontId="0" fillId="0" borderId="53" xfId="0" applyBorder="1" applyAlignment="1"/>
    <xf numFmtId="0" fontId="0" fillId="0" borderId="46" xfId="0" applyBorder="1" applyAlignment="1"/>
    <xf numFmtId="0" fontId="0" fillId="0" borderId="0" xfId="0" applyBorder="1"/>
    <xf numFmtId="0" fontId="0" fillId="0" borderId="0" xfId="0" applyBorder="1" applyAlignment="1"/>
    <xf numFmtId="0" fontId="0" fillId="0" borderId="54" xfId="0" applyBorder="1" applyAlignment="1"/>
    <xf numFmtId="0" fontId="37" fillId="10" borderId="10" xfId="0" applyFont="1" applyFill="1" applyBorder="1" applyAlignment="1">
      <alignment horizontal="center" vertical="center"/>
    </xf>
    <xf numFmtId="3" fontId="0" fillId="10" borderId="16" xfId="0" applyNumberFormat="1" applyFill="1" applyBorder="1" applyAlignment="1">
      <alignment horizontal="center" vertical="center"/>
    </xf>
    <xf numFmtId="4" fontId="0" fillId="10" borderId="16" xfId="0" applyNumberFormat="1" applyFill="1" applyBorder="1" applyAlignment="1">
      <alignment horizontal="center" vertical="center"/>
    </xf>
    <xf numFmtId="165" fontId="0" fillId="10" borderId="16" xfId="0" applyNumberFormat="1" applyFill="1" applyBorder="1" applyAlignment="1">
      <alignment horizontal="center" vertical="center"/>
    </xf>
    <xf numFmtId="4" fontId="0" fillId="10" borderId="10" xfId="0" applyNumberFormat="1" applyFill="1" applyBorder="1" applyAlignment="1">
      <alignment horizontal="center" vertical="center"/>
    </xf>
    <xf numFmtId="165" fontId="0" fillId="10" borderId="8" xfId="0" applyNumberFormat="1" applyFill="1" applyBorder="1" applyAlignment="1">
      <alignment horizontal="center" vertical="center"/>
    </xf>
    <xf numFmtId="165" fontId="0" fillId="10" borderId="23" xfId="0" applyNumberFormat="1" applyFill="1" applyBorder="1" applyAlignment="1">
      <alignment horizontal="center" vertical="center"/>
    </xf>
    <xf numFmtId="4" fontId="0" fillId="10" borderId="38" xfId="0" applyNumberFormat="1" applyFill="1"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60" xfId="0" applyBorder="1" applyAlignment="1">
      <alignment horizontal="center" vertical="center"/>
    </xf>
    <xf numFmtId="0" fontId="0" fillId="0" borderId="49" xfId="0"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4" fontId="0" fillId="10" borderId="48" xfId="0" applyNumberFormat="1" applyFill="1" applyBorder="1" applyAlignment="1">
      <alignment horizontal="center" vertical="center" wrapText="1"/>
    </xf>
    <xf numFmtId="3" fontId="0" fillId="10" borderId="45" xfId="0" applyNumberFormat="1" applyFill="1" applyBorder="1" applyAlignment="1">
      <alignment horizontal="center" vertical="center" wrapText="1"/>
    </xf>
    <xf numFmtId="0" fontId="37" fillId="10" borderId="45" xfId="0" applyFont="1" applyFill="1" applyBorder="1" applyAlignment="1">
      <alignment horizontal="center" vertical="center" wrapText="1"/>
    </xf>
    <xf numFmtId="165" fontId="0" fillId="10" borderId="45" xfId="0" applyNumberFormat="1" applyFill="1" applyBorder="1" applyAlignment="1">
      <alignment horizontal="center" vertical="center" wrapText="1"/>
    </xf>
    <xf numFmtId="165" fontId="40" fillId="10" borderId="45" xfId="0" applyNumberFormat="1" applyFont="1" applyFill="1" applyBorder="1" applyAlignment="1">
      <alignment horizontal="center" vertical="center" wrapText="1"/>
    </xf>
    <xf numFmtId="165" fontId="37" fillId="10" borderId="38" xfId="0" applyNumberFormat="1" applyFont="1" applyFill="1" applyBorder="1" applyAlignment="1">
      <alignment horizontal="center" vertical="center" wrapText="1"/>
    </xf>
    <xf numFmtId="165" fontId="40" fillId="10" borderId="21" xfId="0" applyNumberFormat="1" applyFont="1" applyFill="1" applyBorder="1" applyAlignment="1" applyProtection="1">
      <alignment horizontal="center" vertical="center" wrapText="1"/>
      <protection locked="0"/>
    </xf>
    <xf numFmtId="166" fontId="40" fillId="10" borderId="39" xfId="0" applyNumberFormat="1" applyFont="1" applyFill="1" applyBorder="1" applyAlignment="1">
      <alignment horizontal="center" vertical="center" wrapText="1"/>
    </xf>
    <xf numFmtId="165" fontId="37" fillId="10" borderId="16" xfId="0" applyNumberFormat="1" applyFont="1" applyFill="1" applyBorder="1" applyAlignment="1">
      <alignment horizontal="center" vertical="center" wrapText="1"/>
    </xf>
    <xf numFmtId="4" fontId="0" fillId="10" borderId="51" xfId="0" applyNumberFormat="1" applyFill="1" applyBorder="1" applyAlignment="1">
      <alignment horizontal="center" vertical="center" wrapText="1"/>
    </xf>
    <xf numFmtId="3" fontId="0" fillId="10" borderId="62" xfId="0" applyNumberFormat="1" applyFill="1" applyBorder="1" applyAlignment="1">
      <alignment horizontal="center" vertical="center" wrapText="1"/>
    </xf>
    <xf numFmtId="0" fontId="37" fillId="10" borderId="62" xfId="0" applyFont="1" applyFill="1" applyBorder="1" applyAlignment="1">
      <alignment horizontal="center" vertical="center" wrapText="1"/>
    </xf>
    <xf numFmtId="165" fontId="0" fillId="10" borderId="62" xfId="0" applyNumberFormat="1" applyFill="1" applyBorder="1" applyAlignment="1">
      <alignment horizontal="center" vertical="center" wrapText="1"/>
    </xf>
    <xf numFmtId="165" fontId="40" fillId="10" borderId="62" xfId="0" applyNumberFormat="1" applyFont="1" applyFill="1" applyBorder="1" applyAlignment="1">
      <alignment horizontal="center" vertical="center" wrapText="1"/>
    </xf>
    <xf numFmtId="0" fontId="37" fillId="10" borderId="25" xfId="0" applyFont="1" applyFill="1" applyBorder="1" applyAlignment="1">
      <alignment horizontal="center"/>
    </xf>
    <xf numFmtId="165" fontId="37" fillId="10" borderId="33" xfId="0" applyNumberFormat="1" applyFont="1" applyFill="1" applyBorder="1" applyAlignment="1">
      <alignment horizontal="center" vertical="center" wrapText="1"/>
    </xf>
    <xf numFmtId="166" fontId="37" fillId="10" borderId="6" xfId="0" applyNumberFormat="1" applyFont="1" applyFill="1" applyBorder="1" applyAlignment="1">
      <alignment horizontal="center" vertical="center" wrapText="1"/>
    </xf>
    <xf numFmtId="4" fontId="0" fillId="10" borderId="63" xfId="0" applyNumberFormat="1" applyFill="1" applyBorder="1" applyAlignment="1">
      <alignment horizontal="center" vertical="center" wrapText="1"/>
    </xf>
    <xf numFmtId="3" fontId="0" fillId="10" borderId="52" xfId="0" applyNumberFormat="1" applyFill="1" applyBorder="1" applyAlignment="1">
      <alignment horizontal="center" vertical="center" wrapText="1"/>
    </xf>
    <xf numFmtId="0" fontId="37" fillId="10" borderId="52" xfId="0" applyFont="1" applyFill="1" applyBorder="1" applyAlignment="1">
      <alignment horizontal="center" vertical="center" wrapText="1"/>
    </xf>
    <xf numFmtId="165" fontId="37" fillId="10" borderId="36" xfId="0" applyNumberFormat="1" applyFont="1" applyFill="1" applyBorder="1" applyAlignment="1">
      <alignment horizontal="center" vertical="center" wrapText="1"/>
    </xf>
    <xf numFmtId="165" fontId="40" fillId="10" borderId="32" xfId="0" applyNumberFormat="1" applyFont="1" applyFill="1" applyBorder="1" applyAlignment="1" applyProtection="1">
      <alignment horizontal="center" vertical="center" wrapText="1"/>
      <protection locked="0"/>
    </xf>
    <xf numFmtId="166" fontId="40" fillId="10" borderId="37" xfId="0" applyNumberFormat="1" applyFont="1" applyFill="1" applyBorder="1" applyAlignment="1">
      <alignment horizontal="center" vertical="center" wrapText="1"/>
    </xf>
    <xf numFmtId="0" fontId="36" fillId="0" borderId="0" xfId="0" applyFont="1" applyBorder="1" applyAlignment="1">
      <alignment horizontal="center" vertical="center"/>
    </xf>
    <xf numFmtId="49" fontId="36" fillId="0" borderId="0" xfId="0" applyNumberFormat="1" applyFont="1" applyBorder="1" applyAlignment="1">
      <alignment horizontal="center" vertical="center"/>
    </xf>
    <xf numFmtId="49" fontId="36" fillId="0" borderId="0" xfId="0" applyNumberFormat="1" applyFont="1" applyBorder="1" applyAlignment="1">
      <alignment horizontal="center" vertical="top" wrapText="1"/>
    </xf>
    <xf numFmtId="0" fontId="0" fillId="0" borderId="0" xfId="0" applyBorder="1" applyAlignment="1">
      <alignment horizontal="center"/>
    </xf>
    <xf numFmtId="0" fontId="41" fillId="0" borderId="0" xfId="0" applyFont="1" applyBorder="1" applyAlignment="1">
      <alignment horizontal="center" vertical="center"/>
    </xf>
    <xf numFmtId="0" fontId="0" fillId="0" borderId="0" xfId="0" applyAlignment="1">
      <alignment horizontal="center"/>
    </xf>
    <xf numFmtId="0" fontId="37" fillId="0" borderId="0" xfId="0" applyFont="1" applyBorder="1"/>
    <xf numFmtId="0" fontId="37" fillId="0" borderId="64" xfId="0" applyFont="1" applyBorder="1"/>
    <xf numFmtId="0" fontId="37" fillId="0" borderId="28" xfId="0" applyFont="1" applyBorder="1"/>
    <xf numFmtId="0" fontId="37" fillId="0" borderId="44" xfId="0" applyFont="1" applyBorder="1"/>
    <xf numFmtId="0" fontId="37" fillId="0" borderId="30" xfId="0" applyFont="1" applyBorder="1"/>
    <xf numFmtId="0" fontId="37" fillId="0" borderId="28" xfId="0" applyFont="1" applyBorder="1" applyAlignment="1"/>
    <xf numFmtId="0" fontId="37" fillId="0" borderId="29" xfId="0" applyFont="1" applyBorder="1" applyAlignment="1"/>
    <xf numFmtId="0" fontId="0" fillId="0" borderId="30" xfId="0" applyBorder="1"/>
    <xf numFmtId="0" fontId="37" fillId="0" borderId="0" xfId="0" applyFont="1" applyBorder="1" applyAlignment="1">
      <alignment horizontal="center" vertical="center"/>
    </xf>
    <xf numFmtId="4" fontId="0" fillId="0" borderId="65" xfId="0" applyNumberFormat="1" applyBorder="1" applyAlignment="1">
      <alignment horizontal="center" vertical="center"/>
    </xf>
    <xf numFmtId="0" fontId="37" fillId="0" borderId="46" xfId="0" applyFont="1" applyBorder="1" applyAlignment="1">
      <alignment horizontal="center" vertical="center"/>
    </xf>
    <xf numFmtId="4" fontId="0" fillId="0" borderId="60" xfId="0" applyNumberFormat="1" applyBorder="1" applyAlignment="1">
      <alignment horizontal="center" vertical="center"/>
    </xf>
    <xf numFmtId="165" fontId="0" fillId="0" borderId="46" xfId="0" applyNumberFormat="1" applyBorder="1" applyAlignment="1">
      <alignment horizontal="center" vertical="center"/>
    </xf>
    <xf numFmtId="0" fontId="37" fillId="0" borderId="53" xfId="0" applyFont="1" applyBorder="1" applyAlignment="1">
      <alignment horizontal="center" vertical="center"/>
    </xf>
    <xf numFmtId="165" fontId="0" fillId="0" borderId="46" xfId="0" applyNumberFormat="1" applyBorder="1" applyAlignment="1">
      <alignment vertical="center"/>
    </xf>
    <xf numFmtId="0" fontId="0" fillId="0" borderId="60" xfId="0" applyBorder="1"/>
    <xf numFmtId="4" fontId="0" fillId="0" borderId="66" xfId="0" applyNumberFormat="1" applyBorder="1" applyAlignment="1">
      <alignment horizontal="center" vertical="center"/>
    </xf>
    <xf numFmtId="4" fontId="0" fillId="0" borderId="55" xfId="0" applyNumberFormat="1" applyBorder="1" applyAlignment="1">
      <alignment horizontal="center" vertical="center"/>
    </xf>
    <xf numFmtId="165" fontId="0" fillId="0" borderId="0" xfId="0" applyNumberFormat="1" applyBorder="1" applyAlignment="1">
      <alignment horizontal="center" vertical="center"/>
    </xf>
    <xf numFmtId="0" fontId="37" fillId="0" borderId="54" xfId="0" applyFont="1" applyBorder="1" applyAlignment="1">
      <alignment horizontal="center" vertical="center"/>
    </xf>
    <xf numFmtId="165" fontId="0" fillId="0" borderId="0" xfId="0" applyNumberFormat="1" applyBorder="1" applyAlignment="1">
      <alignment vertical="center"/>
    </xf>
    <xf numFmtId="0" fontId="0" fillId="0" borderId="55" xfId="0" applyBorder="1"/>
    <xf numFmtId="4" fontId="0" fillId="0" borderId="67" xfId="0" applyNumberFormat="1" applyBorder="1" applyAlignment="1">
      <alignment horizontal="center" vertical="center"/>
    </xf>
    <xf numFmtId="0" fontId="37" fillId="0" borderId="34" xfId="0" applyFont="1" applyBorder="1" applyAlignment="1">
      <alignment horizontal="center" vertical="center"/>
    </xf>
    <xf numFmtId="4" fontId="0" fillId="0" borderId="50" xfId="0" applyNumberFormat="1" applyBorder="1" applyAlignment="1">
      <alignment horizontal="center" vertical="center"/>
    </xf>
    <xf numFmtId="165" fontId="0" fillId="0" borderId="34" xfId="0" applyNumberFormat="1" applyBorder="1" applyAlignment="1">
      <alignment horizontal="center" vertical="center"/>
    </xf>
    <xf numFmtId="0" fontId="37" fillId="0" borderId="49" xfId="0" applyFont="1" applyBorder="1" applyAlignment="1">
      <alignment horizontal="center" vertical="center"/>
    </xf>
    <xf numFmtId="165" fontId="0" fillId="0" borderId="34" xfId="0" applyNumberFormat="1" applyBorder="1" applyAlignment="1">
      <alignment vertical="center"/>
    </xf>
    <xf numFmtId="0" fontId="0" fillId="0" borderId="50" xfId="0" applyBorder="1"/>
    <xf numFmtId="4" fontId="0" fillId="0" borderId="0" xfId="0" applyNumberFormat="1"/>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9" borderId="12" xfId="0" applyFill="1" applyBorder="1" applyAlignment="1">
      <alignment horizontal="center" vertical="center"/>
    </xf>
    <xf numFmtId="0" fontId="0" fillId="9" borderId="42" xfId="0" applyFill="1" applyBorder="1" applyAlignment="1">
      <alignment horizontal="center" vertical="center"/>
    </xf>
    <xf numFmtId="0" fontId="0" fillId="9" borderId="18" xfId="0" applyFill="1" applyBorder="1" applyAlignment="1">
      <alignment horizontal="center" vertical="center"/>
    </xf>
    <xf numFmtId="0" fontId="0" fillId="9" borderId="40" xfId="0" applyFill="1" applyBorder="1" applyAlignment="1" applyProtection="1">
      <alignment horizontal="center" vertical="center" wrapText="1"/>
      <protection locked="0"/>
    </xf>
    <xf numFmtId="0" fontId="0" fillId="9" borderId="45" xfId="0" applyFill="1" applyBorder="1" applyAlignment="1" applyProtection="1">
      <alignment horizontal="center" vertical="center" wrapText="1"/>
      <protection locked="0"/>
    </xf>
    <xf numFmtId="0" fontId="0" fillId="9" borderId="38" xfId="0" applyFill="1" applyBorder="1" applyAlignment="1" applyProtection="1">
      <alignment horizontal="center" vertical="center" wrapText="1"/>
      <protection locked="0"/>
    </xf>
    <xf numFmtId="0" fontId="30" fillId="0" borderId="45" xfId="0" applyFont="1" applyBorder="1" applyAlignment="1">
      <alignment horizontal="center" vertical="center"/>
    </xf>
    <xf numFmtId="0" fontId="30" fillId="0" borderId="38" xfId="0" applyFont="1" applyBorder="1" applyAlignment="1">
      <alignment horizontal="center" vertical="center"/>
    </xf>
    <xf numFmtId="0" fontId="6" fillId="0" borderId="46" xfId="0" applyFont="1" applyBorder="1" applyAlignment="1">
      <alignment vertical="center" wrapText="1"/>
    </xf>
    <xf numFmtId="0" fontId="6" fillId="0" borderId="32" xfId="0" applyFont="1" applyBorder="1" applyAlignment="1">
      <alignment vertical="center" wrapText="1"/>
    </xf>
    <xf numFmtId="0" fontId="6" fillId="0" borderId="31" xfId="0" applyFont="1" applyBorder="1" applyAlignment="1">
      <alignment vertical="center" wrapText="1"/>
    </xf>
    <xf numFmtId="0" fontId="0" fillId="0" borderId="46" xfId="0" applyBorder="1" applyAlignment="1">
      <alignment vertical="center" wrapText="1"/>
    </xf>
    <xf numFmtId="0" fontId="0" fillId="0" borderId="0" xfId="0" applyAlignment="1">
      <alignment wrapText="1"/>
    </xf>
    <xf numFmtId="0" fontId="30" fillId="0" borderId="42" xfId="0" applyFont="1" applyBorder="1" applyAlignment="1">
      <alignment horizontal="center" vertical="center" wrapText="1"/>
    </xf>
    <xf numFmtId="49" fontId="30" fillId="0" borderId="52" xfId="0" applyNumberFormat="1" applyFont="1" applyBorder="1" applyAlignment="1">
      <alignment horizontal="center" vertical="center" wrapText="1"/>
    </xf>
    <xf numFmtId="167" fontId="30" fillId="0" borderId="52" xfId="0" applyNumberFormat="1" applyFont="1" applyBorder="1" applyAlignment="1">
      <alignment horizontal="center" vertical="center" wrapText="1"/>
    </xf>
    <xf numFmtId="0" fontId="30" fillId="0" borderId="52" xfId="0" applyFont="1" applyBorder="1" applyAlignment="1">
      <alignment horizontal="center" vertical="center" wrapText="1"/>
    </xf>
    <xf numFmtId="0" fontId="30" fillId="6" borderId="38" xfId="0" applyFont="1" applyFill="1" applyBorder="1" applyAlignment="1">
      <alignment horizontal="center" vertical="center"/>
    </xf>
    <xf numFmtId="0" fontId="30" fillId="7" borderId="39" xfId="0" applyFont="1" applyFill="1" applyBorder="1" applyAlignment="1">
      <alignment horizontal="center" vertical="center" wrapText="1"/>
    </xf>
    <xf numFmtId="167" fontId="44" fillId="0" borderId="0" xfId="0" applyNumberFormat="1" applyFont="1" applyBorder="1" applyAlignment="1" applyProtection="1">
      <alignment horizontal="left" vertical="top" wrapText="1"/>
    </xf>
    <xf numFmtId="49" fontId="30" fillId="0" borderId="38" xfId="0" applyNumberFormat="1" applyFont="1" applyBorder="1" applyAlignment="1">
      <alignment horizontal="center" vertical="center" wrapText="1"/>
    </xf>
    <xf numFmtId="167" fontId="30" fillId="0" borderId="38" xfId="0" applyNumberFormat="1" applyFont="1" applyBorder="1" applyAlignment="1">
      <alignment horizontal="center" vertical="center" wrapText="1"/>
    </xf>
    <xf numFmtId="0" fontId="30" fillId="8" borderId="16" xfId="0" applyFont="1" applyFill="1" applyBorder="1" applyAlignment="1">
      <alignment horizontal="center" vertical="center" wrapText="1"/>
    </xf>
    <xf numFmtId="0" fontId="30" fillId="0" borderId="16" xfId="0" applyFont="1" applyBorder="1" applyAlignment="1">
      <alignment horizontal="center" vertical="center"/>
    </xf>
    <xf numFmtId="0" fontId="30" fillId="7" borderId="23" xfId="0" applyFont="1" applyFill="1" applyBorder="1" applyAlignment="1">
      <alignment horizontal="center" vertical="center"/>
    </xf>
    <xf numFmtId="165" fontId="0" fillId="9" borderId="40" xfId="0" applyNumberFormat="1" applyFill="1" applyBorder="1" applyAlignment="1">
      <alignment horizontal="center" vertical="center" wrapText="1"/>
    </xf>
    <xf numFmtId="165" fontId="0" fillId="9" borderId="45" xfId="0" applyNumberFormat="1" applyFill="1" applyBorder="1" applyAlignment="1">
      <alignment horizontal="center" vertical="center" wrapText="1"/>
    </xf>
    <xf numFmtId="167" fontId="0" fillId="0" borderId="0" xfId="0" applyNumberFormat="1"/>
    <xf numFmtId="0" fontId="0" fillId="0" borderId="0" xfId="0" applyNumberFormat="1" applyAlignment="1">
      <alignment horizontal="center" vertical="center"/>
    </xf>
    <xf numFmtId="165" fontId="0" fillId="9" borderId="38" xfId="0" applyNumberFormat="1" applyFill="1" applyBorder="1" applyAlignment="1">
      <alignment horizontal="center" vertical="center" wrapText="1"/>
    </xf>
    <xf numFmtId="0" fontId="0" fillId="4" borderId="12" xfId="0" applyFill="1" applyBorder="1" applyAlignment="1">
      <alignment horizontal="center" vertical="center"/>
    </xf>
    <xf numFmtId="167" fontId="0" fillId="4" borderId="40" xfId="0" applyNumberFormat="1" applyFill="1" applyBorder="1" applyAlignment="1">
      <alignment horizontal="center" vertical="center" wrapText="1"/>
    </xf>
    <xf numFmtId="0" fontId="0" fillId="4" borderId="42" xfId="0" applyFill="1" applyBorder="1" applyAlignment="1">
      <alignment horizontal="center" vertical="center"/>
    </xf>
    <xf numFmtId="167" fontId="0" fillId="4" borderId="45" xfId="0" applyNumberFormat="1" applyFill="1" applyBorder="1" applyAlignment="1">
      <alignment horizontal="center" vertical="center" wrapText="1"/>
    </xf>
    <xf numFmtId="0" fontId="0" fillId="4" borderId="18" xfId="0" applyFill="1" applyBorder="1" applyAlignment="1">
      <alignment horizontal="center" vertical="center"/>
    </xf>
    <xf numFmtId="167" fontId="0" fillId="4" borderId="38" xfId="0" applyNumberFormat="1" applyFill="1" applyBorder="1" applyAlignment="1">
      <alignment horizontal="center" vertical="center" wrapText="1"/>
    </xf>
    <xf numFmtId="164" fontId="0" fillId="0" borderId="0" xfId="0" applyNumberFormat="1" applyAlignment="1">
      <alignment horizontal="center" vertical="center"/>
    </xf>
    <xf numFmtId="0" fontId="30" fillId="0" borderId="58" xfId="0" applyFont="1" applyBorder="1" applyAlignment="1">
      <alignment horizontal="center" vertical="center" wrapText="1"/>
    </xf>
    <xf numFmtId="0" fontId="30" fillId="0" borderId="52" xfId="0" applyFont="1" applyBorder="1" applyAlignment="1">
      <alignment horizontal="center" vertical="center"/>
    </xf>
    <xf numFmtId="0" fontId="30" fillId="6" borderId="36" xfId="0" applyFont="1" applyFill="1" applyBorder="1" applyAlignment="1">
      <alignment horizontal="center" vertical="center"/>
    </xf>
    <xf numFmtId="0" fontId="30" fillId="7" borderId="37" xfId="0" applyFont="1" applyFill="1" applyBorder="1" applyAlignment="1">
      <alignment horizontal="center" vertical="center" wrapText="1"/>
    </xf>
    <xf numFmtId="0" fontId="44" fillId="0" borderId="0" xfId="0" applyFont="1" applyBorder="1" applyAlignment="1" applyProtection="1">
      <alignment horizontal="left" vertical="top" wrapText="1"/>
    </xf>
    <xf numFmtId="167" fontId="0" fillId="9" borderId="40" xfId="0" applyNumberFormat="1" applyFill="1" applyBorder="1" applyAlignment="1">
      <alignment horizontal="center" vertical="center"/>
    </xf>
    <xf numFmtId="167" fontId="0" fillId="9" borderId="45" xfId="0" applyNumberFormat="1" applyFill="1" applyBorder="1" applyAlignment="1">
      <alignment horizontal="center" vertical="center"/>
    </xf>
    <xf numFmtId="2" fontId="0" fillId="0" borderId="0" xfId="0" applyNumberFormat="1"/>
    <xf numFmtId="167" fontId="0" fillId="9" borderId="38" xfId="0" applyNumberFormat="1" applyFill="1" applyBorder="1" applyAlignment="1">
      <alignment horizontal="center" vertical="center"/>
    </xf>
    <xf numFmtId="167" fontId="0" fillId="4" borderId="40" xfId="0" applyNumberFormat="1" applyFill="1" applyBorder="1" applyAlignment="1">
      <alignment horizontal="center" vertical="center"/>
    </xf>
    <xf numFmtId="167" fontId="0" fillId="4" borderId="45" xfId="0" applyNumberFormat="1" applyFill="1" applyBorder="1" applyAlignment="1">
      <alignment horizontal="center" vertical="center"/>
    </xf>
    <xf numFmtId="167" fontId="0" fillId="4" borderId="38" xfId="0" applyNumberFormat="1" applyFill="1" applyBorder="1" applyAlignment="1">
      <alignment horizontal="center" vertical="center"/>
    </xf>
    <xf numFmtId="0" fontId="49" fillId="0" borderId="28" xfId="0" applyFont="1" applyBorder="1"/>
    <xf numFmtId="0" fontId="49" fillId="0" borderId="29" xfId="0" applyFont="1" applyBorder="1"/>
    <xf numFmtId="0" fontId="49" fillId="0" borderId="30" xfId="0" applyFont="1" applyBorder="1"/>
    <xf numFmtId="4" fontId="50" fillId="11" borderId="54" xfId="0" applyNumberFormat="1" applyFont="1" applyFill="1" applyBorder="1" applyAlignment="1" applyProtection="1">
      <alignment horizontal="right" vertical="top" wrapText="1"/>
      <protection locked="0"/>
    </xf>
    <xf numFmtId="0" fontId="44" fillId="0" borderId="47" xfId="0" applyFont="1" applyBorder="1" applyAlignment="1" applyProtection="1">
      <alignment horizontal="left" vertical="top" wrapText="1"/>
    </xf>
    <xf numFmtId="165" fontId="51" fillId="0" borderId="68" xfId="0" applyNumberFormat="1" applyFont="1" applyBorder="1" applyProtection="1"/>
    <xf numFmtId="165" fontId="53" fillId="0" borderId="30" xfId="0" applyNumberFormat="1" applyFont="1" applyBorder="1"/>
    <xf numFmtId="0" fontId="54" fillId="0" borderId="0" xfId="0" applyFont="1" applyAlignment="1">
      <alignment horizontal="center"/>
    </xf>
    <xf numFmtId="0" fontId="30" fillId="0" borderId="0" xfId="0" applyFont="1" applyAlignment="1">
      <alignment horizontal="center"/>
    </xf>
    <xf numFmtId="4" fontId="55" fillId="11" borderId="54" xfId="0" applyNumberFormat="1" applyFont="1" applyFill="1" applyBorder="1" applyAlignment="1" applyProtection="1">
      <alignment horizontal="right" vertical="top" wrapText="1"/>
      <protection locked="0"/>
    </xf>
    <xf numFmtId="0" fontId="56" fillId="0" borderId="47" xfId="0" applyFont="1" applyBorder="1" applyAlignment="1" applyProtection="1">
      <alignment horizontal="left" vertical="top" wrapText="1"/>
    </xf>
    <xf numFmtId="0" fontId="56" fillId="0" borderId="0" xfId="0" applyFont="1" applyBorder="1" applyAlignment="1" applyProtection="1">
      <alignment horizontal="left" vertical="top" wrapText="1"/>
    </xf>
    <xf numFmtId="167" fontId="56" fillId="0" borderId="0" xfId="0" applyNumberFormat="1" applyFont="1" applyBorder="1" applyAlignment="1" applyProtection="1">
      <alignment horizontal="left" vertical="top" wrapText="1"/>
    </xf>
    <xf numFmtId="165" fontId="57" fillId="0" borderId="68" xfId="0" applyNumberFormat="1" applyFont="1" applyBorder="1" applyProtection="1"/>
    <xf numFmtId="0" fontId="58" fillId="0" borderId="0" xfId="0" applyFont="1"/>
    <xf numFmtId="0" fontId="60" fillId="0" borderId="54" xfId="0" applyFont="1" applyBorder="1" applyAlignment="1"/>
    <xf numFmtId="0" fontId="61" fillId="0" borderId="28" xfId="0" applyFont="1" applyBorder="1" applyAlignment="1">
      <alignment horizontal="left" vertical="center"/>
    </xf>
    <xf numFmtId="0" fontId="61" fillId="0" borderId="29" xfId="0" applyFont="1" applyBorder="1" applyAlignment="1">
      <alignment horizontal="left" vertical="center"/>
    </xf>
    <xf numFmtId="0" fontId="61" fillId="0" borderId="30" xfId="0" applyFont="1" applyBorder="1" applyAlignment="1">
      <alignment horizontal="left" vertical="center"/>
    </xf>
    <xf numFmtId="0" fontId="60" fillId="0" borderId="0" xfId="0" applyFont="1" applyBorder="1" applyAlignment="1"/>
    <xf numFmtId="0" fontId="60" fillId="0" borderId="0" xfId="0" applyFont="1" applyBorder="1"/>
    <xf numFmtId="0" fontId="60" fillId="0" borderId="0" xfId="0" applyFont="1"/>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64" fillId="0" borderId="0" xfId="0" applyFont="1"/>
    <xf numFmtId="4" fontId="0" fillId="0" borderId="63" xfId="0" applyNumberFormat="1" applyBorder="1" applyAlignment="1">
      <alignment horizontal="center" vertical="center"/>
    </xf>
    <xf numFmtId="4" fontId="0" fillId="0" borderId="48" xfId="0" applyNumberFormat="1" applyBorder="1" applyAlignment="1">
      <alignment horizontal="center" vertical="center"/>
    </xf>
    <xf numFmtId="4" fontId="0" fillId="0" borderId="51" xfId="0" applyNumberFormat="1" applyBorder="1" applyAlignment="1">
      <alignment horizontal="center" vertical="center"/>
    </xf>
    <xf numFmtId="0" fontId="60" fillId="0" borderId="29" xfId="0" applyFont="1" applyBorder="1"/>
    <xf numFmtId="4" fontId="0" fillId="14" borderId="16" xfId="0" applyNumberFormat="1" applyFill="1" applyBorder="1" applyAlignment="1">
      <alignment horizontal="center" vertical="center"/>
    </xf>
    <xf numFmtId="0" fontId="67" fillId="0" borderId="54" xfId="0" applyFont="1" applyBorder="1" applyAlignment="1"/>
    <xf numFmtId="0" fontId="67" fillId="0" borderId="0" xfId="0" applyFont="1" applyBorder="1" applyAlignment="1"/>
    <xf numFmtId="0" fontId="67" fillId="0" borderId="0" xfId="0" applyFont="1" applyBorder="1"/>
    <xf numFmtId="0" fontId="67" fillId="0" borderId="0" xfId="0" applyFont="1"/>
    <xf numFmtId="0" fontId="37" fillId="10" borderId="15" xfId="0" applyFont="1" applyFill="1" applyBorder="1" applyAlignment="1">
      <alignment horizontal="center" vertical="center"/>
    </xf>
    <xf numFmtId="3" fontId="0" fillId="10" borderId="40" xfId="0" applyNumberFormat="1" applyFill="1" applyBorder="1" applyAlignment="1">
      <alignment horizontal="center" vertical="center"/>
    </xf>
    <xf numFmtId="4" fontId="0" fillId="10" borderId="45" xfId="0" applyNumberFormat="1" applyFill="1" applyBorder="1" applyAlignment="1">
      <alignment horizontal="center" vertical="center"/>
    </xf>
    <xf numFmtId="165" fontId="0" fillId="10" borderId="40" xfId="0" applyNumberFormat="1" applyFill="1" applyBorder="1" applyAlignment="1">
      <alignment horizontal="center" vertical="center"/>
    </xf>
    <xf numFmtId="4" fontId="0" fillId="10" borderId="15" xfId="0" applyNumberFormat="1" applyFill="1" applyBorder="1" applyAlignment="1">
      <alignment horizontal="center" vertical="center"/>
    </xf>
    <xf numFmtId="165" fontId="0" fillId="10" borderId="13" xfId="0" applyNumberFormat="1" applyFill="1" applyBorder="1" applyAlignment="1">
      <alignment horizontal="center" vertical="center"/>
    </xf>
    <xf numFmtId="165" fontId="0" fillId="10" borderId="41" xfId="0" applyNumberFormat="1" applyFill="1" applyBorder="1" applyAlignment="1">
      <alignment horizontal="center" vertical="center"/>
    </xf>
    <xf numFmtId="3" fontId="68" fillId="10" borderId="57" xfId="0" applyNumberFormat="1" applyFont="1" applyFill="1" applyBorder="1" applyAlignment="1">
      <alignment horizontal="center" vertical="center"/>
    </xf>
    <xf numFmtId="4" fontId="68" fillId="10" borderId="57" xfId="0" applyNumberFormat="1" applyFont="1" applyFill="1" applyBorder="1" applyAlignment="1">
      <alignment horizontal="center" vertical="center"/>
    </xf>
    <xf numFmtId="165" fontId="68" fillId="10" borderId="30" xfId="0" applyNumberFormat="1" applyFont="1" applyFill="1" applyBorder="1" applyAlignment="1">
      <alignment horizontal="center" vertical="center"/>
    </xf>
    <xf numFmtId="165" fontId="0" fillId="15" borderId="45" xfId="0" applyNumberFormat="1" applyFill="1" applyBorder="1" applyAlignment="1">
      <alignment horizontal="center" vertical="center" wrapText="1"/>
    </xf>
    <xf numFmtId="165" fontId="0" fillId="15" borderId="62" xfId="0" applyNumberFormat="1" applyFill="1" applyBorder="1" applyAlignment="1">
      <alignment horizontal="center" vertical="center" wrapText="1"/>
    </xf>
    <xf numFmtId="4" fontId="2" fillId="10" borderId="16" xfId="0" applyNumberFormat="1" applyFont="1" applyFill="1" applyBorder="1" applyAlignment="1">
      <alignment horizontal="center" vertical="center"/>
    </xf>
    <xf numFmtId="4" fontId="2" fillId="10" borderId="8" xfId="0" applyNumberFormat="1" applyFont="1" applyFill="1" applyBorder="1" applyAlignment="1">
      <alignment horizontal="center" vertical="center"/>
    </xf>
    <xf numFmtId="0" fontId="37" fillId="19" borderId="56" xfId="0" applyFont="1" applyFill="1" applyBorder="1" applyAlignment="1">
      <alignment horizontal="center" vertical="center" wrapText="1"/>
    </xf>
    <xf numFmtId="0" fontId="37" fillId="19" borderId="29" xfId="0" applyFont="1" applyFill="1" applyBorder="1" applyAlignment="1">
      <alignment horizontal="center" vertical="center" wrapText="1"/>
    </xf>
    <xf numFmtId="0" fontId="37" fillId="19" borderId="57" xfId="0" applyFont="1" applyFill="1" applyBorder="1" applyAlignment="1">
      <alignment horizontal="center" vertical="center" wrapText="1"/>
    </xf>
    <xf numFmtId="0" fontId="37" fillId="19" borderId="44" xfId="0" applyFont="1" applyFill="1" applyBorder="1" applyAlignment="1">
      <alignment horizontal="center" vertical="center" wrapText="1"/>
    </xf>
    <xf numFmtId="0" fontId="37" fillId="19" borderId="61" xfId="0" applyFont="1" applyFill="1" applyBorder="1" applyAlignment="1">
      <alignment horizontal="center" vertical="center" wrapText="1"/>
    </xf>
    <xf numFmtId="0" fontId="37" fillId="19" borderId="59" xfId="0" applyFont="1" applyFill="1" applyBorder="1" applyAlignment="1">
      <alignment horizontal="center" vertical="center" wrapText="1"/>
    </xf>
    <xf numFmtId="0" fontId="37" fillId="19" borderId="51" xfId="0" applyFont="1" applyFill="1" applyBorder="1" applyAlignment="1">
      <alignment horizontal="center" vertical="center" wrapText="1"/>
    </xf>
    <xf numFmtId="0" fontId="37" fillId="19" borderId="62" xfId="0" applyFont="1" applyFill="1" applyBorder="1" applyAlignment="1">
      <alignment horizontal="center" vertical="center" wrapText="1"/>
    </xf>
    <xf numFmtId="0" fontId="37" fillId="19" borderId="34" xfId="0" applyFont="1" applyFill="1" applyBorder="1" applyAlignment="1">
      <alignment horizontal="center" vertical="center" wrapText="1"/>
    </xf>
    <xf numFmtId="0" fontId="37" fillId="19" borderId="69" xfId="0" applyFont="1" applyFill="1" applyBorder="1" applyAlignment="1">
      <alignment horizontal="center" vertical="center" wrapText="1"/>
    </xf>
    <xf numFmtId="0" fontId="2" fillId="19" borderId="69" xfId="0" applyFont="1" applyFill="1" applyBorder="1" applyAlignment="1">
      <alignment horizontal="center" vertical="center" wrapText="1"/>
    </xf>
    <xf numFmtId="0" fontId="37" fillId="19" borderId="50" xfId="0" applyFont="1" applyFill="1" applyBorder="1" applyAlignment="1">
      <alignment horizontal="center" vertical="center" wrapText="1"/>
    </xf>
    <xf numFmtId="0" fontId="38" fillId="19" borderId="42" xfId="0" applyNumberFormat="1" applyFont="1" applyFill="1" applyBorder="1" applyAlignment="1">
      <alignment horizontal="center" vertical="center" wrapText="1"/>
    </xf>
    <xf numFmtId="0" fontId="38" fillId="19" borderId="58" xfId="0" applyNumberFormat="1" applyFont="1" applyFill="1" applyBorder="1" applyAlignment="1">
      <alignment horizontal="center" vertical="center" wrapText="1"/>
    </xf>
    <xf numFmtId="0" fontId="38" fillId="19" borderId="59" xfId="0" applyNumberFormat="1" applyFont="1" applyFill="1" applyBorder="1" applyAlignment="1">
      <alignment horizontal="center" vertical="center" wrapText="1"/>
    </xf>
    <xf numFmtId="167" fontId="69" fillId="13" borderId="64" xfId="0" applyNumberFormat="1" applyFont="1" applyFill="1" applyBorder="1" applyAlignment="1" applyProtection="1">
      <alignment horizontal="center" vertical="center" wrapText="1"/>
      <protection hidden="1"/>
    </xf>
    <xf numFmtId="165" fontId="68" fillId="10" borderId="57" xfId="0" applyNumberFormat="1" applyFont="1" applyFill="1" applyBorder="1" applyAlignment="1">
      <alignment horizontal="center" vertical="center"/>
    </xf>
    <xf numFmtId="0" fontId="68" fillId="10" borderId="44" xfId="0" applyFont="1" applyFill="1" applyBorder="1" applyAlignment="1">
      <alignment horizontal="center" vertical="center"/>
    </xf>
    <xf numFmtId="4" fontId="68" fillId="10" borderId="43" xfId="0" applyNumberFormat="1" applyFont="1" applyFill="1" applyBorder="1" applyAlignment="1">
      <alignment horizontal="center" vertical="center"/>
    </xf>
    <xf numFmtId="3" fontId="68" fillId="10" borderId="44" xfId="0" applyNumberFormat="1" applyFont="1" applyFill="1" applyBorder="1" applyAlignment="1">
      <alignment horizontal="center" vertical="center"/>
    </xf>
    <xf numFmtId="0" fontId="36" fillId="0" borderId="0" xfId="0" applyFont="1" applyBorder="1" applyAlignment="1">
      <alignment vertical="center"/>
    </xf>
    <xf numFmtId="4" fontId="0" fillId="13" borderId="36" xfId="0" applyNumberFormat="1" applyFill="1" applyBorder="1" applyAlignment="1">
      <alignment horizontal="center" vertical="center"/>
    </xf>
    <xf numFmtId="165" fontId="0" fillId="18" borderId="36" xfId="0" applyNumberFormat="1" applyFill="1" applyBorder="1" applyAlignment="1">
      <alignment horizontal="center" vertical="center"/>
    </xf>
    <xf numFmtId="165" fontId="0" fillId="17" borderId="36" xfId="0" applyNumberFormat="1" applyFill="1" applyBorder="1" applyAlignment="1">
      <alignment horizontal="center" vertical="center" wrapText="1"/>
    </xf>
    <xf numFmtId="165" fontId="29" fillId="16" borderId="36" xfId="0" applyNumberFormat="1" applyFont="1" applyFill="1" applyBorder="1" applyAlignment="1">
      <alignment horizontal="center" vertical="center" wrapText="1"/>
    </xf>
    <xf numFmtId="0" fontId="0" fillId="15" borderId="0" xfId="0" applyFill="1"/>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5" fillId="3" borderId="1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0" fillId="0" borderId="14"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9" fillId="0" borderId="8" xfId="1" applyBorder="1" applyAlignment="1">
      <alignment horizontal="left"/>
    </xf>
    <xf numFmtId="0" fontId="9" fillId="0" borderId="9" xfId="1" applyBorder="1" applyAlignment="1">
      <alignment horizontal="left"/>
    </xf>
    <xf numFmtId="0" fontId="9" fillId="0" borderId="11" xfId="1" applyBorder="1" applyAlignment="1">
      <alignment horizontal="left"/>
    </xf>
    <xf numFmtId="0" fontId="0" fillId="0" borderId="1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0" fillId="0" borderId="0" xfId="0" applyBorder="1" applyAlignment="1">
      <alignment horizont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0" xfId="0" applyAlignment="1">
      <alignment horizont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5" fillId="0" borderId="8" xfId="0" applyFont="1" applyBorder="1" applyAlignment="1" applyProtection="1">
      <alignment horizontal="left" vertical="center" wrapText="1"/>
      <protection locked="0"/>
    </xf>
    <xf numFmtId="0" fontId="65" fillId="0" borderId="9" xfId="0" applyFont="1" applyBorder="1" applyAlignment="1" applyProtection="1">
      <alignment horizontal="left" vertical="center" wrapText="1"/>
      <protection locked="0"/>
    </xf>
    <xf numFmtId="0" fontId="5" fillId="3" borderId="8" xfId="0" applyFont="1" applyFill="1" applyBorder="1" applyAlignment="1">
      <alignment horizontal="left"/>
    </xf>
    <xf numFmtId="0" fontId="5" fillId="3" borderId="10" xfId="0" applyFont="1" applyFill="1" applyBorder="1" applyAlignment="1">
      <alignment horizontal="left"/>
    </xf>
    <xf numFmtId="0" fontId="0" fillId="0" borderId="1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5" fillId="3" borderId="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4" fillId="4" borderId="31"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5" fillId="2" borderId="34" xfId="0" applyFont="1" applyFill="1" applyBorder="1" applyAlignment="1">
      <alignment horizontal="center" vertical="center" wrapText="1"/>
    </xf>
    <xf numFmtId="0" fontId="5" fillId="3" borderId="35"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4" fillId="0" borderId="3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3" fillId="0" borderId="16" xfId="0" applyFont="1" applyBorder="1" applyAlignment="1">
      <alignment horizontal="left" vertical="center"/>
    </xf>
    <xf numFmtId="0" fontId="13" fillId="0" borderId="16" xfId="0" applyFont="1" applyBorder="1" applyAlignment="1">
      <alignment horizontal="left" vertical="center" wrapText="1"/>
    </xf>
    <xf numFmtId="0" fontId="12" fillId="0" borderId="16" xfId="0" applyFont="1" applyBorder="1" applyAlignment="1">
      <alignment horizontal="left" vertical="center"/>
    </xf>
    <xf numFmtId="0" fontId="16" fillId="0" borderId="16" xfId="0" applyFont="1" applyBorder="1" applyAlignment="1">
      <alignment horizontal="left" vertical="center"/>
    </xf>
    <xf numFmtId="0" fontId="16" fillId="0" borderId="16" xfId="0" applyFont="1" applyBorder="1" applyAlignment="1">
      <alignment horizontal="left" vertical="center" wrapText="1"/>
    </xf>
    <xf numFmtId="0" fontId="21"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48" xfId="0" applyFont="1" applyBorder="1" applyAlignment="1">
      <alignment horizontal="left" vertical="top" wrapText="1"/>
    </xf>
    <xf numFmtId="0" fontId="66" fillId="13" borderId="0" xfId="0" applyFont="1" applyFill="1" applyBorder="1" applyAlignment="1">
      <alignment horizontal="left" vertical="center" wrapText="1"/>
    </xf>
    <xf numFmtId="0" fontId="12" fillId="0" borderId="16" xfId="0" applyFont="1" applyBorder="1" applyAlignment="1">
      <alignment horizontal="left" vertical="center" wrapText="1"/>
    </xf>
    <xf numFmtId="0" fontId="16" fillId="0" borderId="16" xfId="0" applyFont="1" applyFill="1" applyBorder="1" applyAlignment="1">
      <alignment horizontal="left" vertical="center" wrapText="1"/>
    </xf>
    <xf numFmtId="0" fontId="16"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6" fillId="0" borderId="8" xfId="0" applyFont="1" applyBorder="1" applyAlignment="1">
      <alignment horizontal="left" vertical="center" wrapText="1"/>
    </xf>
    <xf numFmtId="0" fontId="11" fillId="0" borderId="46" xfId="0" applyFont="1" applyBorder="1" applyAlignment="1">
      <alignment horizontal="lef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6" fillId="0" borderId="49" xfId="0" applyFont="1" applyBorder="1" applyAlignment="1">
      <alignment horizontal="center"/>
    </xf>
    <xf numFmtId="0" fontId="6" fillId="0" borderId="34" xfId="0" applyFont="1" applyBorder="1" applyAlignment="1">
      <alignment horizontal="center"/>
    </xf>
    <xf numFmtId="0" fontId="6" fillId="0" borderId="0" xfId="0" applyFont="1" applyBorder="1" applyAlignment="1">
      <alignment horizontal="center"/>
    </xf>
    <xf numFmtId="0" fontId="6" fillId="0" borderId="50" xfId="0" applyFont="1" applyBorder="1" applyAlignment="1">
      <alignment horizont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44" xfId="0" applyFont="1" applyBorder="1" applyAlignment="1">
      <alignment horizontal="center" vertical="center"/>
    </xf>
    <xf numFmtId="0" fontId="30" fillId="0" borderId="42" xfId="0" applyFont="1" applyBorder="1" applyAlignment="1">
      <alignment horizontal="center" wrapText="1"/>
    </xf>
    <xf numFmtId="0" fontId="30" fillId="0" borderId="18" xfId="0" applyFont="1" applyBorder="1" applyAlignment="1">
      <alignment horizontal="center"/>
    </xf>
    <xf numFmtId="0" fontId="30" fillId="0" borderId="45" xfId="0" applyFont="1" applyBorder="1" applyAlignment="1">
      <alignment horizontal="center" wrapText="1"/>
    </xf>
    <xf numFmtId="0" fontId="30" fillId="0" borderId="38" xfId="0" applyFont="1" applyBorder="1" applyAlignment="1">
      <alignment horizontal="center"/>
    </xf>
    <xf numFmtId="0" fontId="30" fillId="0" borderId="45" xfId="0" applyFont="1" applyBorder="1" applyAlignment="1">
      <alignment horizontal="center" vertical="center"/>
    </xf>
    <xf numFmtId="0" fontId="30" fillId="0" borderId="38" xfId="0" applyFont="1" applyBorder="1" applyAlignment="1">
      <alignment horizontal="center" vertical="center"/>
    </xf>
    <xf numFmtId="0" fontId="5" fillId="5" borderId="38"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23" xfId="0" applyFont="1" applyFill="1" applyBorder="1" applyAlignment="1">
      <alignment horizontal="center" vertical="center"/>
    </xf>
    <xf numFmtId="0" fontId="5" fillId="0" borderId="38"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9" borderId="12" xfId="0" applyFill="1" applyBorder="1" applyAlignment="1">
      <alignment horizontal="center" vertical="center"/>
    </xf>
    <xf numFmtId="0" fontId="0" fillId="9" borderId="42" xfId="0" applyFill="1" applyBorder="1" applyAlignment="1">
      <alignment horizontal="center" vertical="center"/>
    </xf>
    <xf numFmtId="0" fontId="0" fillId="9" borderId="18" xfId="0" applyFill="1" applyBorder="1" applyAlignment="1">
      <alignment horizontal="center" vertical="center"/>
    </xf>
    <xf numFmtId="0" fontId="0" fillId="9" borderId="40" xfId="0" applyFill="1" applyBorder="1" applyAlignment="1" applyProtection="1">
      <alignment horizontal="center" vertical="center" wrapText="1"/>
      <protection locked="0"/>
    </xf>
    <xf numFmtId="0" fontId="0" fillId="9" borderId="45" xfId="0" applyFill="1" applyBorder="1" applyAlignment="1" applyProtection="1">
      <alignment horizontal="center" vertical="center" wrapText="1"/>
      <protection locked="0"/>
    </xf>
    <xf numFmtId="0" fontId="0" fillId="9" borderId="38" xfId="0" applyFill="1" applyBorder="1" applyAlignment="1" applyProtection="1">
      <alignment horizontal="center" vertical="center" wrapText="1"/>
      <protection locked="0"/>
    </xf>
    <xf numFmtId="0" fontId="0" fillId="4" borderId="12"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8" xfId="0" applyFill="1" applyBorder="1" applyAlignment="1">
      <alignment horizontal="center" vertical="center" wrapText="1"/>
    </xf>
    <xf numFmtId="0" fontId="5" fillId="0" borderId="14" xfId="0" applyFont="1" applyBorder="1" applyAlignment="1">
      <alignment horizontal="center" vertic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5" fillId="0" borderId="19" xfId="0" applyFont="1" applyBorder="1" applyAlignment="1">
      <alignment horizontal="center" vertical="center"/>
    </xf>
    <xf numFmtId="0" fontId="5" fillId="6" borderId="35" xfId="0" applyFont="1" applyFill="1" applyBorder="1" applyAlignment="1">
      <alignment horizontal="center" vertical="center"/>
    </xf>
    <xf numFmtId="0" fontId="5" fillId="6" borderId="36" xfId="0" applyFont="1" applyFill="1" applyBorder="1" applyAlignment="1">
      <alignment horizontal="center" vertical="center"/>
    </xf>
    <xf numFmtId="0" fontId="28" fillId="0" borderId="26" xfId="0" applyFont="1" applyBorder="1" applyAlignment="1">
      <alignment horizontal="center" vertical="center" wrapText="1"/>
    </xf>
    <xf numFmtId="0" fontId="28" fillId="0" borderId="5" xfId="0" applyFont="1" applyBorder="1" applyAlignment="1">
      <alignment horizontal="center" vertical="center" wrapText="1"/>
    </xf>
    <xf numFmtId="0" fontId="34" fillId="0" borderId="8" xfId="0" applyFont="1" applyBorder="1" applyAlignment="1">
      <alignment horizontal="center"/>
    </xf>
    <xf numFmtId="0" fontId="34" fillId="0" borderId="9" xfId="0" applyFont="1" applyBorder="1" applyAlignment="1">
      <alignment horizontal="center"/>
    </xf>
    <xf numFmtId="0" fontId="34" fillId="0" borderId="10" xfId="0" applyFont="1" applyBorder="1" applyAlignment="1">
      <alignment horizont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70" fillId="19" borderId="53" xfId="0" applyFont="1" applyFill="1" applyBorder="1" applyAlignment="1" applyProtection="1">
      <alignment horizontal="center" vertical="center" wrapText="1"/>
      <protection locked="0"/>
    </xf>
    <xf numFmtId="0" fontId="70" fillId="19" borderId="46" xfId="0" applyFont="1" applyFill="1" applyBorder="1" applyAlignment="1" applyProtection="1">
      <alignment horizontal="center" vertical="center" wrapText="1"/>
      <protection locked="0"/>
    </xf>
    <xf numFmtId="0" fontId="70" fillId="19" borderId="60" xfId="0" applyFont="1" applyFill="1" applyBorder="1" applyAlignment="1" applyProtection="1">
      <alignment horizontal="center" vertical="center" wrapText="1"/>
      <protection locked="0"/>
    </xf>
    <xf numFmtId="0" fontId="38" fillId="0" borderId="16" xfId="0" applyFont="1" applyBorder="1" applyAlignment="1">
      <alignment horizontal="left" vertical="center" wrapText="1"/>
    </xf>
    <xf numFmtId="0" fontId="3" fillId="0" borderId="16" xfId="0" applyFont="1" applyBorder="1" applyAlignment="1">
      <alignment horizontal="left" vertical="center" wrapText="1"/>
    </xf>
    <xf numFmtId="0" fontId="37" fillId="0" borderId="28" xfId="0" applyFont="1" applyBorder="1" applyAlignment="1">
      <alignment horizontal="center"/>
    </xf>
    <xf numFmtId="0" fontId="37" fillId="0" borderId="30" xfId="0" applyFont="1" applyBorder="1" applyAlignment="1">
      <alignment horizontal="center"/>
    </xf>
    <xf numFmtId="0" fontId="37" fillId="0" borderId="29" xfId="0" applyFont="1" applyBorder="1" applyAlignment="1">
      <alignment horizontal="center"/>
    </xf>
    <xf numFmtId="0" fontId="38" fillId="19" borderId="65" xfId="0" applyNumberFormat="1" applyFont="1" applyFill="1" applyBorder="1" applyAlignment="1">
      <alignment horizontal="center" vertical="center" wrapText="1"/>
    </xf>
    <xf numFmtId="0" fontId="38" fillId="19" borderId="66" xfId="0" applyNumberFormat="1" applyFont="1" applyFill="1" applyBorder="1" applyAlignment="1">
      <alignment horizontal="center" vertical="center" wrapText="1"/>
    </xf>
    <xf numFmtId="0" fontId="38" fillId="19" borderId="67" xfId="0" applyNumberFormat="1" applyFont="1" applyFill="1" applyBorder="1" applyAlignment="1">
      <alignment horizontal="center" vertical="center" wrapText="1"/>
    </xf>
    <xf numFmtId="0" fontId="38" fillId="19" borderId="58" xfId="0" applyNumberFormat="1" applyFont="1" applyFill="1" applyBorder="1" applyAlignment="1">
      <alignment horizontal="center" vertical="center" wrapText="1"/>
    </xf>
    <xf numFmtId="0" fontId="38" fillId="19" borderId="42" xfId="0" applyNumberFormat="1" applyFont="1" applyFill="1" applyBorder="1" applyAlignment="1">
      <alignment horizontal="center" vertical="center" wrapText="1"/>
    </xf>
    <xf numFmtId="0" fontId="38" fillId="19" borderId="59" xfId="0" applyNumberFormat="1" applyFont="1" applyFill="1" applyBorder="1" applyAlignment="1">
      <alignment horizontal="center" vertical="center" wrapText="1"/>
    </xf>
    <xf numFmtId="0" fontId="30"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49" fillId="0" borderId="28" xfId="0" applyFont="1" applyBorder="1" applyAlignment="1">
      <alignment horizontal="center"/>
    </xf>
    <xf numFmtId="0" fontId="49" fillId="0" borderId="29" xfId="0" applyFont="1" applyBorder="1" applyAlignment="1">
      <alignment horizontal="center"/>
    </xf>
    <xf numFmtId="0" fontId="28" fillId="12" borderId="17" xfId="0" applyFont="1" applyFill="1" applyBorder="1" applyAlignment="1">
      <alignment horizontal="center" vertical="top" wrapText="1"/>
    </xf>
    <xf numFmtId="0" fontId="28" fillId="12" borderId="55" xfId="0" applyFont="1" applyFill="1" applyBorder="1" applyAlignment="1">
      <alignment horizontal="center" vertical="top" wrapText="1"/>
    </xf>
    <xf numFmtId="0" fontId="28" fillId="12" borderId="22" xfId="0" applyFont="1" applyFill="1" applyBorder="1" applyAlignment="1">
      <alignment horizontal="center" vertical="top" wrapText="1"/>
    </xf>
  </cellXfs>
  <cellStyles count="2">
    <cellStyle name="Köprü"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tr-TR" sz="18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tr-TR" sz="1800" b="0" cap="none" spc="0">
                <a:ln w="0"/>
                <a:solidFill>
                  <a:schemeClr val="tx1"/>
                </a:solidFill>
                <a:effectLst>
                  <a:outerShdw blurRad="38100" dist="19050" dir="2700000" algn="tl" rotWithShape="0">
                    <a:schemeClr val="dk1">
                      <a:alpha val="40000"/>
                    </a:schemeClr>
                  </a:outerShdw>
                </a:effectLst>
              </a:rPr>
              <a:t>YIL</a:t>
            </a:r>
            <a:r>
              <a:rPr lang="tr-TR" sz="1800" b="0" cap="none" spc="0" baseline="0">
                <a:ln w="0"/>
                <a:solidFill>
                  <a:schemeClr val="tx1"/>
                </a:solidFill>
                <a:effectLst>
                  <a:outerShdw blurRad="38100" dist="19050" dir="2700000" algn="tl" rotWithShape="0">
                    <a:schemeClr val="dk1">
                      <a:alpha val="40000"/>
                    </a:schemeClr>
                  </a:outerShdw>
                </a:effectLst>
              </a:rPr>
              <a:t>LARA GÖRE ELEKTRİK ENERJİSİ TÜKETİMİ (</a:t>
            </a:r>
            <a:r>
              <a:rPr lang="tr-TR" sz="1800" b="1" cap="none" spc="0" baseline="0">
                <a:ln w="0"/>
                <a:solidFill>
                  <a:schemeClr val="tx1"/>
                </a:solidFill>
                <a:effectLst>
                  <a:outerShdw blurRad="38100" dist="19050" dir="2700000" algn="tl" rotWithShape="0">
                    <a:schemeClr val="dk1">
                      <a:alpha val="40000"/>
                    </a:schemeClr>
                  </a:outerShdw>
                </a:effectLst>
              </a:rPr>
              <a:t>kWh</a:t>
            </a:r>
            <a:r>
              <a:rPr lang="tr-TR" sz="1800" b="0" cap="none" spc="0" baseline="0">
                <a:ln w="0"/>
                <a:solidFill>
                  <a:schemeClr val="tx1"/>
                </a:solidFill>
                <a:effectLst>
                  <a:outerShdw blurRad="38100" dist="19050" dir="2700000" algn="tl" rotWithShape="0">
                    <a:schemeClr val="dk1">
                      <a:alpha val="40000"/>
                    </a:schemeClr>
                  </a:outerShdw>
                </a:effectLst>
              </a:rPr>
              <a:t>)</a:t>
            </a:r>
            <a:endParaRPr lang="tr-TR" sz="1800" b="0" cap="none" spc="0">
              <a:ln w="0"/>
              <a:solidFill>
                <a:schemeClr val="tx1"/>
              </a:solidFill>
              <a:effectLst>
                <a:outerShdw blurRad="38100" dist="19050" dir="2700000" algn="tl" rotWithShape="0">
                  <a:schemeClr val="dk1">
                    <a:alpha val="40000"/>
                  </a:schemeClr>
                </a:outerShdw>
              </a:effectLst>
            </a:endParaRPr>
          </a:p>
        </c:rich>
      </c:tx>
      <c:overlay val="0"/>
      <c:spPr>
        <a:noFill/>
        <a:ln>
          <a:noFill/>
        </a:ln>
        <a:effectLst/>
      </c:spPr>
      <c:txPr>
        <a:bodyPr rot="0" spcFirstLastPara="1" vertOverflow="ellipsis" vert="horz" wrap="square" anchor="ctr" anchorCtr="1"/>
        <a:lstStyle/>
        <a:p>
          <a:pPr>
            <a:defRPr lang="tr-TR" sz="18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tr-TR"/>
        </a:p>
      </c:txPr>
    </c:title>
    <c:autoTitleDeleted val="0"/>
    <c:plotArea>
      <c:layout>
        <c:manualLayout>
          <c:layoutTarget val="inner"/>
          <c:xMode val="edge"/>
          <c:yMode val="edge"/>
          <c:x val="0.14657549791570201"/>
          <c:y val="0.17899058847928007"/>
          <c:w val="0.81224803149606317"/>
          <c:h val="0.59500089021576696"/>
        </c:manualLayout>
      </c:layout>
      <c:barChart>
        <c:barDir val="col"/>
        <c:grouping val="clustered"/>
        <c:varyColors val="0"/>
        <c:ser>
          <c:idx val="0"/>
          <c:order val="0"/>
          <c:tx>
            <c:strRef>
              <c:f>'[1]FR_2 ELEKTRİK VERİLERİ'!$AC$207</c:f>
              <c:strCache>
                <c:ptCount val="1"/>
                <c:pt idx="0">
                  <c:v>kWh</c:v>
                </c:pt>
              </c:strCache>
            </c:strRef>
          </c:tx>
          <c:spPr>
            <a:solidFill>
              <a:schemeClr val="accent1"/>
            </a:solidFill>
            <a:ln>
              <a:noFill/>
            </a:ln>
            <a:effectLst/>
          </c:spPr>
          <c:invertIfNegative val="0"/>
          <c:cat>
            <c:numRef>
              <c:f>'[1]FR_2 ELEKTRİK VERİLERİ'!$AB$208:$AB$215</c:f>
              <c:numCache>
                <c:formatCode>General</c:formatCode>
                <c:ptCount val="8"/>
                <c:pt idx="0">
                  <c:v>2016</c:v>
                </c:pt>
                <c:pt idx="1">
                  <c:v>2017</c:v>
                </c:pt>
                <c:pt idx="2">
                  <c:v>2018</c:v>
                </c:pt>
                <c:pt idx="3">
                  <c:v>2019</c:v>
                </c:pt>
                <c:pt idx="4">
                  <c:v>2020</c:v>
                </c:pt>
                <c:pt idx="5">
                  <c:v>2021</c:v>
                </c:pt>
                <c:pt idx="6">
                  <c:v>2022</c:v>
                </c:pt>
                <c:pt idx="7">
                  <c:v>2023</c:v>
                </c:pt>
              </c:numCache>
            </c:numRef>
          </c:cat>
          <c:val>
            <c:numRef>
              <c:f>'[1]FR_2 ELEKTRİK VERİLERİ'!$AC$208:$AC$215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59D-4043-9D39-84D892409DB9}"/>
            </c:ext>
          </c:extLst>
        </c:ser>
        <c:dLbls>
          <c:showLegendKey val="0"/>
          <c:showVal val="0"/>
          <c:showCatName val="0"/>
          <c:showSerName val="0"/>
          <c:showPercent val="0"/>
          <c:showBubbleSize val="0"/>
        </c:dLbls>
        <c:gapWidth val="219"/>
        <c:overlap val="-27"/>
        <c:axId val="127512960"/>
        <c:axId val="127514496"/>
      </c:barChart>
      <c:catAx>
        <c:axId val="127512960"/>
        <c:scaling>
          <c:orientation val="minMax"/>
        </c:scaling>
        <c:delete val="0"/>
        <c:axPos val="b"/>
        <c:majorGridlines>
          <c:spPr>
            <a:ln w="25400" cap="flat" cmpd="sng" algn="ctr">
              <a:solidFill>
                <a:schemeClr val="accent5"/>
              </a:solidFill>
              <a:prstDash val="solid"/>
              <a:round/>
            </a:ln>
            <a:effectLst>
              <a:outerShdw blurRad="40000" dist="20000" dir="5400000" rotWithShape="0">
                <a:srgbClr val="000000">
                  <a:alpha val="38000"/>
                </a:srgbClr>
              </a:outerShdw>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tr-TR" sz="1100" b="1" i="0" u="none" strike="noStrike" kern="1200" baseline="0">
                <a:solidFill>
                  <a:schemeClr val="tx1">
                    <a:lumMod val="65000"/>
                    <a:lumOff val="35000"/>
                  </a:schemeClr>
                </a:solidFill>
                <a:latin typeface="+mn-lt"/>
                <a:ea typeface="+mn-ea"/>
                <a:cs typeface="+mn-cs"/>
              </a:defRPr>
            </a:pPr>
            <a:endParaRPr lang="tr-TR"/>
          </a:p>
        </c:txPr>
        <c:crossAx val="127514496"/>
        <c:crosses val="autoZero"/>
        <c:auto val="1"/>
        <c:lblAlgn val="ctr"/>
        <c:lblOffset val="100"/>
        <c:noMultiLvlLbl val="0"/>
      </c:catAx>
      <c:valAx>
        <c:axId val="127514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tr-TR" sz="1200" b="1" i="0" u="none" strike="noStrike" kern="1200" baseline="0">
                    <a:solidFill>
                      <a:schemeClr val="tx1">
                        <a:lumMod val="65000"/>
                        <a:lumOff val="35000"/>
                      </a:schemeClr>
                    </a:solidFill>
                    <a:latin typeface="+mn-lt"/>
                    <a:ea typeface="+mn-ea"/>
                    <a:cs typeface="+mn-cs"/>
                  </a:defRPr>
                </a:pPr>
                <a:r>
                  <a:rPr lang="en-US" sz="1200" b="1"/>
                  <a:t>kWh</a:t>
                </a:r>
              </a:p>
            </c:rich>
          </c:tx>
          <c:layout>
            <c:manualLayout>
              <c:xMode val="edge"/>
              <c:yMode val="edge"/>
              <c:x val="4.1955843754824786E-2"/>
              <c:y val="0.48519708640797699"/>
            </c:manualLayout>
          </c:layout>
          <c:overlay val="0"/>
          <c:spPr>
            <a:noFill/>
            <a:ln>
              <a:noFill/>
            </a:ln>
            <a:effectLst/>
          </c:spPr>
          <c:txPr>
            <a:bodyPr rot="-5400000" spcFirstLastPara="1" vertOverflow="ellipsis" vert="horz" wrap="square" anchor="ctr" anchorCtr="1"/>
            <a:lstStyle/>
            <a:p>
              <a:pPr>
                <a:defRPr lang="tr-TR" sz="1200" b="1" i="0" u="none" strike="noStrike" kern="1200"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tr-TR" sz="1100" b="1" i="0" u="none" strike="noStrike" kern="1200" baseline="0">
                <a:solidFill>
                  <a:schemeClr val="tx1">
                    <a:lumMod val="65000"/>
                    <a:lumOff val="35000"/>
                  </a:schemeClr>
                </a:solidFill>
                <a:latin typeface="+mn-lt"/>
                <a:ea typeface="+mn-ea"/>
                <a:cs typeface="+mn-cs"/>
              </a:defRPr>
            </a:pPr>
            <a:endParaRPr lang="tr-TR"/>
          </a:p>
        </c:txPr>
        <c:crossAx val="12751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tr-TR" sz="1200" b="1"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tr-TR"/>
      </a:pPr>
      <a:endParaRPr lang="tr-TR"/>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361951</xdr:colOff>
      <xdr:row>0</xdr:row>
      <xdr:rowOff>38101</xdr:rowOff>
    </xdr:from>
    <xdr:to>
      <xdr:col>1</xdr:col>
      <xdr:colOff>1171574</xdr:colOff>
      <xdr:row>0</xdr:row>
      <xdr:rowOff>880913</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1" y="38101"/>
          <a:ext cx="809623" cy="842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535781</xdr:colOff>
      <xdr:row>85</xdr:row>
      <xdr:rowOff>167141</xdr:rowOff>
    </xdr:from>
    <xdr:to>
      <xdr:col>26</xdr:col>
      <xdr:colOff>916781</xdr:colOff>
      <xdr:row>99</xdr:row>
      <xdr:rowOff>83344</xdr:rowOff>
    </xdr:to>
    <xdr:graphicFrame macro="">
      <xdr:nvGraphicFramePr>
        <xdr:cNvPr id="7" name="Grafik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309563</xdr:colOff>
      <xdr:row>0</xdr:row>
      <xdr:rowOff>71438</xdr:rowOff>
    </xdr:from>
    <xdr:to>
      <xdr:col>2</xdr:col>
      <xdr:colOff>438150</xdr:colOff>
      <xdr:row>0</xdr:row>
      <xdr:rowOff>1136113</xdr:rowOff>
    </xdr:to>
    <xdr:pic>
      <xdr:nvPicPr>
        <xdr:cNvPr id="8" name="Resi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063" y="71438"/>
          <a:ext cx="1100137" cy="1064675"/>
        </a:xfrm>
        <a:prstGeom prst="rect">
          <a:avLst/>
        </a:prstGeom>
      </xdr:spPr>
    </xdr:pic>
    <xdr:clientData/>
  </xdr:twoCellAnchor>
  <xdr:twoCellAnchor editAs="oneCell">
    <xdr:from>
      <xdr:col>31</xdr:col>
      <xdr:colOff>285749</xdr:colOff>
      <xdr:row>7</xdr:row>
      <xdr:rowOff>23812</xdr:rowOff>
    </xdr:from>
    <xdr:to>
      <xdr:col>43</xdr:col>
      <xdr:colOff>534910</xdr:colOff>
      <xdr:row>53</xdr:row>
      <xdr:rowOff>47624</xdr:rowOff>
    </xdr:to>
    <xdr:pic>
      <xdr:nvPicPr>
        <xdr:cNvPr id="4" name="Resim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 t="7987" r="-42"/>
        <a:stretch/>
      </xdr:blipFill>
      <xdr:spPr>
        <a:xfrm>
          <a:off x="29694187" y="2833687"/>
          <a:ext cx="8035848" cy="8786812"/>
        </a:xfrm>
        <a:prstGeom prst="rect">
          <a:avLst/>
        </a:prstGeom>
      </xdr:spPr>
    </xdr:pic>
    <xdr:clientData/>
  </xdr:twoCellAnchor>
  <xdr:twoCellAnchor editAs="oneCell">
    <xdr:from>
      <xdr:col>44</xdr:col>
      <xdr:colOff>71437</xdr:colOff>
      <xdr:row>7</xdr:row>
      <xdr:rowOff>23811</xdr:rowOff>
    </xdr:from>
    <xdr:to>
      <xdr:col>56</xdr:col>
      <xdr:colOff>544885</xdr:colOff>
      <xdr:row>57</xdr:row>
      <xdr:rowOff>19048</xdr:rowOff>
    </xdr:to>
    <xdr:pic>
      <xdr:nvPicPr>
        <xdr:cNvPr id="5" name="Resim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440"/>
        <a:stretch/>
      </xdr:blipFill>
      <xdr:spPr>
        <a:xfrm>
          <a:off x="37885687" y="2833686"/>
          <a:ext cx="7902948" cy="9520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309562</xdr:colOff>
      <xdr:row>1</xdr:row>
      <xdr:rowOff>71440</xdr:rowOff>
    </xdr:from>
    <xdr:to>
      <xdr:col>1</xdr:col>
      <xdr:colOff>1342579</xdr:colOff>
      <xdr:row>1</xdr:row>
      <xdr:rowOff>1076326</xdr:rowOff>
    </xdr:to>
    <xdr:pic>
      <xdr:nvPicPr>
        <xdr:cNvPr id="5" name="Resim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162" y="271465"/>
          <a:ext cx="1033017" cy="10048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1009719</xdr:colOff>
      <xdr:row>0</xdr:row>
      <xdr:rowOff>847725</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 y="123825"/>
          <a:ext cx="695394" cy="723900"/>
        </a:xfrm>
        <a:prstGeom prst="rect">
          <a:avLst/>
        </a:prstGeom>
      </xdr:spPr>
    </xdr:pic>
    <xdr:clientData/>
  </xdr:twoCellAnchor>
  <xdr:twoCellAnchor editAs="oneCell">
    <xdr:from>
      <xdr:col>12</xdr:col>
      <xdr:colOff>295275</xdr:colOff>
      <xdr:row>0</xdr:row>
      <xdr:rowOff>123825</xdr:rowOff>
    </xdr:from>
    <xdr:to>
      <xdr:col>13</xdr:col>
      <xdr:colOff>200094</xdr:colOff>
      <xdr:row>0</xdr:row>
      <xdr:rowOff>847725</xdr:rowOff>
    </xdr:to>
    <xdr:pic>
      <xdr:nvPicPr>
        <xdr:cNvPr id="3" name="Resi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63375" y="123825"/>
          <a:ext cx="695394"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ciptanrikulu/Desktop/Mart%20enerji34/EK%20G&#304;DECEKLER/Dosya-referans-enerji-tuketimi-ve-tasarruf-bildirim-formati-(&#304;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_1 KURUM BİLGİLERİ"/>
      <sheetName val="FR_2 ELEKTRİK VERİLERİ"/>
      <sheetName val="FR_3 DOĞALGAZ VERİLERİ"/>
      <sheetName val="FR_4 KATI YAKIT VERİLERİ"/>
      <sheetName val="FR_5 SIVI YAKIT VERİLERİ "/>
      <sheetName val="FR_6 SU TÜKETİM VERİLERİ"/>
      <sheetName val="FR_7 BİLDİRİM FORMATI"/>
      <sheetName val="FR_8 TEP DÖNÜŞÜM TABLOSU"/>
    </sheetNames>
    <sheetDataSet>
      <sheetData sheetId="0">
        <row r="5">
          <cell r="C5">
            <v>0</v>
          </cell>
        </row>
        <row r="7">
          <cell r="C7">
            <v>0</v>
          </cell>
          <cell r="H7">
            <v>0</v>
          </cell>
        </row>
      </sheetData>
      <sheetData sheetId="1">
        <row r="207">
          <cell r="AC207" t="str">
            <v>kWh</v>
          </cell>
        </row>
        <row r="208">
          <cell r="AB208">
            <v>2016</v>
          </cell>
          <cell r="AC208">
            <v>0</v>
          </cell>
          <cell r="AE208">
            <v>0</v>
          </cell>
        </row>
        <row r="209">
          <cell r="AB209">
            <v>2017</v>
          </cell>
          <cell r="AC209">
            <v>0</v>
          </cell>
          <cell r="AE209">
            <v>0</v>
          </cell>
        </row>
        <row r="210">
          <cell r="AB210">
            <v>2018</v>
          </cell>
          <cell r="AC210">
            <v>0</v>
          </cell>
          <cell r="AE210">
            <v>0</v>
          </cell>
        </row>
        <row r="211">
          <cell r="AB211">
            <v>2019</v>
          </cell>
          <cell r="AC211">
            <v>0</v>
          </cell>
          <cell r="AE211">
            <v>0</v>
          </cell>
        </row>
        <row r="212">
          <cell r="AB212">
            <v>2020</v>
          </cell>
          <cell r="AC212">
            <v>0</v>
          </cell>
          <cell r="AE212">
            <v>0</v>
          </cell>
        </row>
        <row r="213">
          <cell r="AB213">
            <v>2021</v>
          </cell>
          <cell r="AC213">
            <v>0</v>
          </cell>
        </row>
        <row r="214">
          <cell r="AB214">
            <v>2022</v>
          </cell>
          <cell r="AC214">
            <v>0</v>
          </cell>
        </row>
        <row r="215">
          <cell r="AB215">
            <v>2023</v>
          </cell>
          <cell r="AC215">
            <v>0</v>
          </cell>
        </row>
      </sheetData>
      <sheetData sheetId="2">
        <row r="129">
          <cell r="AE129">
            <v>0</v>
          </cell>
        </row>
        <row r="130">
          <cell r="AE130">
            <v>0</v>
          </cell>
        </row>
        <row r="131">
          <cell r="AE131">
            <v>0</v>
          </cell>
        </row>
        <row r="132">
          <cell r="AE132">
            <v>0</v>
          </cell>
        </row>
        <row r="133">
          <cell r="AE133">
            <v>0</v>
          </cell>
        </row>
      </sheetData>
      <sheetData sheetId="3">
        <row r="73">
          <cell r="F73">
            <v>0</v>
          </cell>
        </row>
        <row r="74">
          <cell r="F74">
            <v>0</v>
          </cell>
        </row>
        <row r="75">
          <cell r="F75">
            <v>0</v>
          </cell>
        </row>
        <row r="76">
          <cell r="F76">
            <v>0</v>
          </cell>
        </row>
        <row r="77">
          <cell r="F77">
            <v>0</v>
          </cell>
        </row>
      </sheetData>
      <sheetData sheetId="4">
        <row r="73">
          <cell r="F73">
            <v>0</v>
          </cell>
        </row>
        <row r="74">
          <cell r="F74">
            <v>0</v>
          </cell>
        </row>
        <row r="75">
          <cell r="F75">
            <v>0</v>
          </cell>
        </row>
        <row r="76">
          <cell r="F76">
            <v>0</v>
          </cell>
        </row>
        <row r="77">
          <cell r="F77">
            <v>0</v>
          </cell>
        </row>
      </sheetData>
      <sheetData sheetId="5"/>
      <sheetData sheetId="6"/>
      <sheetData sheetId="7"/>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aysis.gov.tr/Devlet_Teskilat_Arama/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62"/>
  <sheetViews>
    <sheetView topLeftCell="A57" workbookViewId="0">
      <selection activeCell="B62" sqref="B62"/>
    </sheetView>
  </sheetViews>
  <sheetFormatPr defaultColWidth="9" defaultRowHeight="14.5" x14ac:dyDescent="0.35"/>
  <cols>
    <col min="1" max="1" width="9.1796875" customWidth="1"/>
    <col min="2" max="2" width="29.54296875" customWidth="1"/>
    <col min="3" max="3" width="19" customWidth="1"/>
    <col min="4" max="4" width="15.453125" customWidth="1"/>
    <col min="5" max="5" width="15.7265625" customWidth="1"/>
    <col min="6" max="6" width="19.453125" style="18" customWidth="1"/>
    <col min="7" max="7" width="20.26953125" style="18" customWidth="1"/>
    <col min="8" max="8" width="16.81640625" style="24" customWidth="1"/>
    <col min="9" max="9" width="13.453125" style="24" customWidth="1"/>
    <col min="10" max="10" width="17.81640625" customWidth="1"/>
  </cols>
  <sheetData>
    <row r="1" spans="1:11" ht="72" customHeight="1" x14ac:dyDescent="0.35">
      <c r="A1" s="336"/>
      <c r="B1" s="337" t="s">
        <v>204</v>
      </c>
      <c r="C1" s="338"/>
      <c r="D1" s="338"/>
      <c r="E1" s="338"/>
      <c r="F1" s="338"/>
      <c r="G1" s="338"/>
      <c r="H1" s="338"/>
      <c r="I1" s="338"/>
      <c r="J1" s="339"/>
      <c r="K1" s="340"/>
    </row>
    <row r="2" spans="1:11" ht="22.5" customHeight="1" thickBot="1" x14ac:dyDescent="0.4">
      <c r="A2" s="336"/>
      <c r="B2" s="341" t="s">
        <v>0</v>
      </c>
      <c r="C2" s="342"/>
      <c r="D2" s="342"/>
      <c r="E2" s="342"/>
      <c r="F2" s="342"/>
      <c r="G2" s="342"/>
      <c r="H2" s="342"/>
      <c r="I2" s="342"/>
      <c r="J2" s="343"/>
      <c r="K2" s="340"/>
    </row>
    <row r="3" spans="1:11" ht="20.149999999999999" customHeight="1" x14ac:dyDescent="0.35">
      <c r="A3" s="336"/>
      <c r="B3" s="344" t="s">
        <v>1</v>
      </c>
      <c r="C3" s="345"/>
      <c r="D3" s="345"/>
      <c r="E3" s="345"/>
      <c r="F3" s="345"/>
      <c r="G3" s="345"/>
      <c r="H3" s="345"/>
      <c r="I3" s="345"/>
      <c r="J3" s="346"/>
      <c r="K3" s="340"/>
    </row>
    <row r="4" spans="1:11" ht="20.149999999999999" customHeight="1" x14ac:dyDescent="0.35">
      <c r="A4" s="336"/>
      <c r="B4" s="1" t="s">
        <v>2</v>
      </c>
      <c r="C4" s="347" t="s">
        <v>205</v>
      </c>
      <c r="D4" s="348"/>
      <c r="E4" s="348"/>
      <c r="F4" s="349" t="s">
        <v>3</v>
      </c>
      <c r="G4" s="350"/>
      <c r="H4" s="321"/>
      <c r="I4" s="322"/>
      <c r="J4" s="351"/>
      <c r="K4" s="340"/>
    </row>
    <row r="5" spans="1:11" ht="21.75" customHeight="1" x14ac:dyDescent="0.35">
      <c r="A5" s="336"/>
      <c r="B5" s="1" t="s">
        <v>4</v>
      </c>
      <c r="C5" s="321"/>
      <c r="D5" s="322"/>
      <c r="E5" s="322"/>
      <c r="F5" s="322"/>
      <c r="G5" s="322"/>
      <c r="H5" s="322"/>
      <c r="I5" s="322"/>
      <c r="J5" s="351"/>
      <c r="K5" s="340"/>
    </row>
    <row r="6" spans="1:11" ht="20.149999999999999" customHeight="1" x14ac:dyDescent="0.35">
      <c r="A6" s="336"/>
      <c r="B6" s="2" t="s">
        <v>5</v>
      </c>
      <c r="C6" s="321"/>
      <c r="D6" s="322"/>
      <c r="E6" s="322"/>
      <c r="F6" s="322"/>
      <c r="G6" s="322"/>
      <c r="H6" s="322"/>
      <c r="I6" s="322"/>
      <c r="J6" s="351"/>
      <c r="K6" s="340"/>
    </row>
    <row r="7" spans="1:11" ht="15" customHeight="1" x14ac:dyDescent="0.35">
      <c r="A7" s="336"/>
      <c r="B7" s="314" t="s">
        <v>6</v>
      </c>
      <c r="C7" s="329"/>
      <c r="D7" s="317"/>
      <c r="E7" s="330"/>
      <c r="F7" s="316" t="s">
        <v>7</v>
      </c>
      <c r="G7" s="316"/>
      <c r="H7" s="317"/>
      <c r="I7" s="317"/>
      <c r="J7" s="318"/>
      <c r="K7" s="340"/>
    </row>
    <row r="8" spans="1:11" ht="15" customHeight="1" x14ac:dyDescent="0.35">
      <c r="A8" s="336"/>
      <c r="B8" s="315"/>
      <c r="C8" s="331"/>
      <c r="D8" s="319"/>
      <c r="E8" s="332"/>
      <c r="F8" s="316"/>
      <c r="G8" s="316"/>
      <c r="H8" s="319"/>
      <c r="I8" s="319"/>
      <c r="J8" s="320"/>
      <c r="K8" s="340"/>
    </row>
    <row r="9" spans="1:11" ht="20.149999999999999" customHeight="1" x14ac:dyDescent="0.35">
      <c r="A9" s="336"/>
      <c r="B9" s="1" t="s">
        <v>8</v>
      </c>
      <c r="C9" s="321"/>
      <c r="D9" s="322"/>
      <c r="E9" s="323"/>
      <c r="F9" s="324" t="s">
        <v>9</v>
      </c>
      <c r="G9" s="325"/>
      <c r="H9" s="326" t="s">
        <v>10</v>
      </c>
      <c r="I9" s="327"/>
      <c r="J9" s="328"/>
      <c r="K9" s="340"/>
    </row>
    <row r="10" spans="1:11" ht="20.149999999999999" customHeight="1" x14ac:dyDescent="0.35">
      <c r="A10" s="336"/>
      <c r="B10" s="3" t="s">
        <v>11</v>
      </c>
      <c r="C10" s="321"/>
      <c r="D10" s="322"/>
      <c r="E10" s="322"/>
      <c r="F10" s="324" t="s">
        <v>12</v>
      </c>
      <c r="G10" s="325"/>
      <c r="H10" s="311"/>
      <c r="I10" s="312"/>
      <c r="J10" s="313"/>
      <c r="K10" s="340"/>
    </row>
    <row r="11" spans="1:11" ht="20.149999999999999" customHeight="1" x14ac:dyDescent="0.35">
      <c r="A11" s="336"/>
      <c r="B11" s="3" t="s">
        <v>13</v>
      </c>
      <c r="C11" s="321"/>
      <c r="D11" s="322"/>
      <c r="E11" s="322"/>
      <c r="F11" s="324" t="s">
        <v>14</v>
      </c>
      <c r="G11" s="325"/>
      <c r="H11" s="311"/>
      <c r="I11" s="312"/>
      <c r="J11" s="313"/>
      <c r="K11" s="340"/>
    </row>
    <row r="12" spans="1:11" ht="20.149999999999999" customHeight="1" x14ac:dyDescent="0.35">
      <c r="A12" s="336"/>
      <c r="B12" s="4" t="s">
        <v>15</v>
      </c>
      <c r="C12" s="352"/>
      <c r="D12" s="352"/>
      <c r="E12" s="352"/>
      <c r="F12" s="352"/>
      <c r="G12" s="352"/>
      <c r="H12" s="352"/>
      <c r="I12" s="321"/>
      <c r="J12" s="353"/>
      <c r="K12" s="340"/>
    </row>
    <row r="13" spans="1:11" ht="20.149999999999999" customHeight="1" x14ac:dyDescent="0.35">
      <c r="A13" s="336"/>
      <c r="B13" s="3" t="s">
        <v>16</v>
      </c>
      <c r="C13" s="321"/>
      <c r="D13" s="322"/>
      <c r="E13" s="323"/>
      <c r="F13" s="354" t="s">
        <v>17</v>
      </c>
      <c r="G13" s="355"/>
      <c r="H13" s="321"/>
      <c r="I13" s="322"/>
      <c r="J13" s="351"/>
      <c r="K13" s="340"/>
    </row>
    <row r="14" spans="1:11" ht="20.149999999999999" customHeight="1" thickBot="1" x14ac:dyDescent="0.4">
      <c r="A14" s="336"/>
      <c r="B14" s="5" t="s">
        <v>18</v>
      </c>
      <c r="C14" s="356"/>
      <c r="D14" s="356"/>
      <c r="E14" s="356"/>
      <c r="F14" s="356"/>
      <c r="G14" s="356"/>
      <c r="H14" s="356"/>
      <c r="I14" s="357"/>
      <c r="J14" s="358"/>
      <c r="K14" s="340"/>
    </row>
    <row r="15" spans="1:11" ht="20.149999999999999" customHeight="1" thickBot="1" x14ac:dyDescent="0.4">
      <c r="A15" s="336"/>
      <c r="B15" s="333" t="s">
        <v>19</v>
      </c>
      <c r="C15" s="334"/>
      <c r="D15" s="334"/>
      <c r="E15" s="334"/>
      <c r="F15" s="334"/>
      <c r="G15" s="334"/>
      <c r="H15" s="334"/>
      <c r="I15" s="334"/>
      <c r="J15" s="335"/>
      <c r="K15" s="340"/>
    </row>
    <row r="16" spans="1:11" ht="25" customHeight="1" x14ac:dyDescent="0.35">
      <c r="A16" s="336"/>
      <c r="B16" s="6" t="s">
        <v>20</v>
      </c>
      <c r="C16" s="370"/>
      <c r="D16" s="371"/>
      <c r="E16" s="372"/>
      <c r="F16" s="362" t="s">
        <v>21</v>
      </c>
      <c r="G16" s="363"/>
      <c r="H16" s="364"/>
      <c r="I16" s="365"/>
      <c r="J16" s="366"/>
      <c r="K16" s="340"/>
    </row>
    <row r="17" spans="1:17" ht="25" customHeight="1" x14ac:dyDescent="0.35">
      <c r="A17" s="336"/>
      <c r="B17" s="4" t="s">
        <v>22</v>
      </c>
      <c r="C17" s="321"/>
      <c r="D17" s="322"/>
      <c r="E17" s="323"/>
      <c r="F17" s="354" t="s">
        <v>23</v>
      </c>
      <c r="G17" s="355"/>
      <c r="H17" s="367"/>
      <c r="I17" s="368"/>
      <c r="J17" s="369"/>
      <c r="K17" s="340"/>
    </row>
    <row r="18" spans="1:17" ht="25" customHeight="1" thickBot="1" x14ac:dyDescent="0.4">
      <c r="A18" s="336"/>
      <c r="B18" s="7" t="s">
        <v>24</v>
      </c>
      <c r="C18" s="357"/>
      <c r="D18" s="373"/>
      <c r="E18" s="374"/>
      <c r="F18" s="354" t="s">
        <v>25</v>
      </c>
      <c r="G18" s="355"/>
      <c r="H18" s="375"/>
      <c r="I18" s="376"/>
      <c r="J18" s="377"/>
      <c r="K18" s="340"/>
      <c r="N18" t="s">
        <v>26</v>
      </c>
    </row>
    <row r="19" spans="1:17" ht="25.5" customHeight="1" thickBot="1" x14ac:dyDescent="0.4">
      <c r="A19" s="336"/>
      <c r="B19" s="359" t="s">
        <v>27</v>
      </c>
      <c r="C19" s="378"/>
      <c r="D19" s="378"/>
      <c r="E19" s="378"/>
      <c r="F19" s="378"/>
      <c r="G19" s="378"/>
      <c r="H19" s="360"/>
      <c r="I19" s="360"/>
      <c r="J19" s="361"/>
      <c r="K19" s="340"/>
    </row>
    <row r="20" spans="1:17" s="99" customFormat="1" ht="25.5" customHeight="1" x14ac:dyDescent="0.35">
      <c r="A20" s="336"/>
      <c r="B20" s="379" t="s">
        <v>28</v>
      </c>
      <c r="C20" s="8">
        <v>2016</v>
      </c>
      <c r="D20" s="8">
        <v>2017</v>
      </c>
      <c r="E20" s="8">
        <v>2018</v>
      </c>
      <c r="F20" s="8">
        <v>2019</v>
      </c>
      <c r="G20" s="8">
        <v>2020</v>
      </c>
      <c r="H20" s="8">
        <v>2021</v>
      </c>
      <c r="I20" s="258">
        <v>2022</v>
      </c>
      <c r="J20" s="259">
        <v>2023</v>
      </c>
      <c r="K20" s="340"/>
      <c r="L20" s="405" t="s">
        <v>203</v>
      </c>
      <c r="M20" s="405"/>
      <c r="N20" s="405"/>
      <c r="O20" s="405"/>
      <c r="P20" s="405"/>
      <c r="Q20" s="405"/>
    </row>
    <row r="21" spans="1:17" ht="25.5" customHeight="1" thickBot="1" x14ac:dyDescent="0.4">
      <c r="A21" s="336"/>
      <c r="B21" s="380"/>
      <c r="C21" s="9"/>
      <c r="D21" s="9"/>
      <c r="E21" s="9"/>
      <c r="F21" s="9"/>
      <c r="G21" s="9"/>
      <c r="H21" s="9"/>
      <c r="I21" s="10"/>
      <c r="J21" s="11"/>
      <c r="K21" s="340"/>
      <c r="L21" s="405"/>
      <c r="M21" s="405"/>
      <c r="N21" s="405"/>
      <c r="O21" s="405"/>
      <c r="P21" s="405"/>
      <c r="Q21" s="405"/>
    </row>
    <row r="22" spans="1:17" ht="25.5" customHeight="1" thickBot="1" x14ac:dyDescent="0.4">
      <c r="A22" s="336"/>
      <c r="B22" s="359" t="s">
        <v>29</v>
      </c>
      <c r="C22" s="360"/>
      <c r="D22" s="360"/>
      <c r="E22" s="360"/>
      <c r="F22" s="360"/>
      <c r="G22" s="360"/>
      <c r="H22" s="360"/>
      <c r="I22" s="360"/>
      <c r="J22" s="361"/>
      <c r="K22" s="340"/>
      <c r="L22" s="405"/>
      <c r="M22" s="405"/>
      <c r="N22" s="405"/>
      <c r="O22" s="405"/>
      <c r="P22" s="405"/>
      <c r="Q22" s="405"/>
    </row>
    <row r="23" spans="1:17" s="99" customFormat="1" ht="25.5" customHeight="1" x14ac:dyDescent="0.35">
      <c r="A23" s="336"/>
      <c r="B23" s="315" t="s">
        <v>30</v>
      </c>
      <c r="C23" s="256">
        <v>2016</v>
      </c>
      <c r="D23" s="256">
        <v>2017</v>
      </c>
      <c r="E23" s="256">
        <v>2018</v>
      </c>
      <c r="F23" s="256">
        <v>2019</v>
      </c>
      <c r="G23" s="256">
        <v>2020</v>
      </c>
      <c r="H23" s="256">
        <v>2021</v>
      </c>
      <c r="I23" s="257">
        <v>2022</v>
      </c>
      <c r="J23" s="260">
        <v>2023</v>
      </c>
      <c r="K23" s="340"/>
      <c r="L23" s="405"/>
      <c r="M23" s="405"/>
      <c r="N23" s="405"/>
      <c r="O23" s="405"/>
      <c r="P23" s="405"/>
      <c r="Q23" s="405"/>
    </row>
    <row r="24" spans="1:17" ht="25.5" customHeight="1" thickBot="1" x14ac:dyDescent="0.4">
      <c r="A24" s="336"/>
      <c r="B24" s="314"/>
      <c r="C24" s="13"/>
      <c r="D24" s="13"/>
      <c r="E24" s="13"/>
      <c r="F24" s="13"/>
      <c r="G24" s="13"/>
      <c r="H24" s="13"/>
      <c r="I24" s="14"/>
      <c r="J24" s="15"/>
      <c r="K24" s="340"/>
      <c r="L24" s="405"/>
      <c r="M24" s="405"/>
      <c r="N24" s="405"/>
      <c r="O24" s="405"/>
      <c r="P24" s="405"/>
      <c r="Q24" s="405"/>
    </row>
    <row r="25" spans="1:17" ht="25.5" customHeight="1" thickBot="1" x14ac:dyDescent="0.4">
      <c r="A25" s="336"/>
      <c r="B25" s="359" t="s">
        <v>31</v>
      </c>
      <c r="C25" s="360"/>
      <c r="D25" s="360"/>
      <c r="E25" s="360"/>
      <c r="F25" s="360"/>
      <c r="G25" s="360"/>
      <c r="H25" s="360"/>
      <c r="I25" s="360"/>
      <c r="J25" s="361"/>
      <c r="K25" s="340"/>
      <c r="L25" s="405"/>
      <c r="M25" s="405"/>
      <c r="N25" s="405"/>
      <c r="O25" s="405"/>
      <c r="P25" s="405"/>
      <c r="Q25" s="405"/>
    </row>
    <row r="26" spans="1:17" s="18" customFormat="1" ht="29.5" thickBot="1" x14ac:dyDescent="0.4">
      <c r="A26" s="336"/>
      <c r="B26" s="16" t="s">
        <v>32</v>
      </c>
      <c r="C26" s="381" t="s">
        <v>33</v>
      </c>
      <c r="D26" s="360"/>
      <c r="E26" s="360"/>
      <c r="F26" s="382"/>
      <c r="G26" s="17" t="s">
        <v>34</v>
      </c>
      <c r="H26" s="17" t="s">
        <v>35</v>
      </c>
      <c r="I26" s="381" t="s">
        <v>36</v>
      </c>
      <c r="J26" s="361"/>
      <c r="K26" s="340"/>
      <c r="L26" s="405"/>
      <c r="M26" s="405"/>
      <c r="N26" s="405"/>
      <c r="O26" s="405"/>
      <c r="P26" s="405"/>
      <c r="Q26" s="405"/>
    </row>
    <row r="27" spans="1:17" ht="25.5" customHeight="1" x14ac:dyDescent="0.35">
      <c r="A27" s="336"/>
      <c r="B27" s="19">
        <v>1</v>
      </c>
      <c r="C27" s="383"/>
      <c r="D27" s="384"/>
      <c r="E27" s="384"/>
      <c r="F27" s="385"/>
      <c r="G27" s="20"/>
      <c r="H27" s="20"/>
      <c r="I27" s="383"/>
      <c r="J27" s="386"/>
      <c r="K27" s="340"/>
      <c r="L27" s="405"/>
      <c r="M27" s="405"/>
      <c r="N27" s="405"/>
      <c r="O27" s="405"/>
      <c r="P27" s="405"/>
      <c r="Q27" s="405"/>
    </row>
    <row r="28" spans="1:17" ht="25.5" customHeight="1" x14ac:dyDescent="0.35">
      <c r="A28" s="336"/>
      <c r="B28" s="21">
        <v>2</v>
      </c>
      <c r="C28" s="387"/>
      <c r="D28" s="389"/>
      <c r="E28" s="389"/>
      <c r="F28" s="390"/>
      <c r="G28" s="22"/>
      <c r="H28" s="22"/>
      <c r="I28" s="387"/>
      <c r="J28" s="388"/>
      <c r="K28" s="340"/>
      <c r="L28" s="405"/>
      <c r="M28" s="405"/>
      <c r="N28" s="405"/>
      <c r="O28" s="405"/>
      <c r="P28" s="405"/>
      <c r="Q28" s="405"/>
    </row>
    <row r="29" spans="1:17" ht="25.5" customHeight="1" x14ac:dyDescent="0.35">
      <c r="A29" s="336"/>
      <c r="B29" s="21">
        <v>3</v>
      </c>
      <c r="C29" s="387"/>
      <c r="D29" s="389"/>
      <c r="E29" s="389"/>
      <c r="F29" s="390"/>
      <c r="G29" s="22"/>
      <c r="H29" s="22"/>
      <c r="I29" s="387"/>
      <c r="J29" s="388"/>
      <c r="K29" s="340"/>
      <c r="L29" s="405"/>
      <c r="M29" s="405"/>
      <c r="N29" s="405"/>
      <c r="O29" s="405"/>
      <c r="P29" s="405"/>
      <c r="Q29" s="405"/>
    </row>
    <row r="30" spans="1:17" ht="25.5" customHeight="1" x14ac:dyDescent="0.35">
      <c r="A30" s="336"/>
      <c r="B30" s="21">
        <v>4</v>
      </c>
      <c r="C30" s="387"/>
      <c r="D30" s="389"/>
      <c r="E30" s="389"/>
      <c r="F30" s="390"/>
      <c r="G30" s="22"/>
      <c r="H30" s="22"/>
      <c r="I30" s="387"/>
      <c r="J30" s="388"/>
      <c r="K30" s="340"/>
    </row>
    <row r="31" spans="1:17" ht="25.5" customHeight="1" thickBot="1" x14ac:dyDescent="0.4">
      <c r="A31" s="336"/>
      <c r="B31" s="21">
        <v>5</v>
      </c>
      <c r="C31" s="387"/>
      <c r="D31" s="389"/>
      <c r="E31" s="389"/>
      <c r="F31" s="390"/>
      <c r="G31" s="22"/>
      <c r="H31" s="22"/>
      <c r="I31" s="387"/>
      <c r="J31" s="388"/>
      <c r="K31" s="340"/>
    </row>
    <row r="32" spans="1:17" ht="19.5" customHeight="1" x14ac:dyDescent="0.35">
      <c r="A32" s="336"/>
      <c r="B32" s="411"/>
      <c r="C32" s="411"/>
      <c r="D32" s="411"/>
      <c r="E32" s="411"/>
      <c r="F32" s="411"/>
      <c r="G32" s="411"/>
      <c r="H32" s="411"/>
      <c r="I32" s="411"/>
      <c r="J32" s="411"/>
      <c r="K32" s="340"/>
    </row>
    <row r="33" spans="1:11" x14ac:dyDescent="0.35">
      <c r="A33" s="336"/>
      <c r="B33" s="393" t="s">
        <v>37</v>
      </c>
      <c r="C33" s="393"/>
      <c r="D33" s="393"/>
      <c r="E33" s="393"/>
      <c r="F33" s="393"/>
      <c r="G33" s="393"/>
      <c r="H33" s="393"/>
      <c r="I33" s="393"/>
      <c r="J33" s="393"/>
      <c r="K33" s="340"/>
    </row>
    <row r="34" spans="1:11" x14ac:dyDescent="0.35">
      <c r="A34" s="336"/>
      <c r="B34" s="412" t="s">
        <v>38</v>
      </c>
      <c r="C34" s="413"/>
      <c r="D34" s="413"/>
      <c r="E34" s="413"/>
      <c r="F34" s="413"/>
      <c r="G34" s="413"/>
      <c r="H34" s="413"/>
      <c r="I34" s="413"/>
      <c r="J34" s="414"/>
      <c r="K34" s="340"/>
    </row>
    <row r="35" spans="1:11" ht="26.25" customHeight="1" x14ac:dyDescent="0.35">
      <c r="A35" s="336"/>
      <c r="B35" s="415" t="s">
        <v>206</v>
      </c>
      <c r="C35" s="416"/>
      <c r="D35" s="416"/>
      <c r="E35" s="416"/>
      <c r="F35" s="416"/>
      <c r="G35" s="416"/>
      <c r="H35" s="416"/>
      <c r="I35" s="416"/>
      <c r="J35" s="417"/>
      <c r="K35" s="340"/>
    </row>
    <row r="36" spans="1:11" ht="88.5" customHeight="1" x14ac:dyDescent="0.35">
      <c r="A36" s="336"/>
      <c r="B36" s="410" t="s">
        <v>207</v>
      </c>
      <c r="C36" s="397"/>
      <c r="D36" s="397"/>
      <c r="E36" s="397"/>
      <c r="F36" s="397"/>
      <c r="G36" s="397"/>
      <c r="H36" s="397"/>
      <c r="I36" s="397"/>
      <c r="J36" s="398"/>
      <c r="K36" s="340"/>
    </row>
    <row r="37" spans="1:11" x14ac:dyDescent="0.35">
      <c r="A37" s="336"/>
      <c r="B37" s="394" t="s">
        <v>39</v>
      </c>
      <c r="C37" s="394"/>
      <c r="D37" s="394"/>
      <c r="E37" s="394"/>
      <c r="F37" s="394"/>
      <c r="G37" s="394"/>
      <c r="H37" s="394"/>
      <c r="I37" s="394"/>
      <c r="J37" s="394"/>
      <c r="K37" s="340"/>
    </row>
    <row r="38" spans="1:11" ht="21.75" customHeight="1" x14ac:dyDescent="0.35">
      <c r="A38" s="336"/>
      <c r="B38" s="395" t="s">
        <v>40</v>
      </c>
      <c r="C38" s="395"/>
      <c r="D38" s="395"/>
      <c r="E38" s="395"/>
      <c r="F38" s="395"/>
      <c r="G38" s="395"/>
      <c r="H38" s="395"/>
      <c r="I38" s="395"/>
      <c r="J38" s="395"/>
      <c r="K38" s="340"/>
    </row>
    <row r="39" spans="1:11" ht="15" customHeight="1" x14ac:dyDescent="0.35">
      <c r="A39" s="336"/>
      <c r="B39" s="394" t="s">
        <v>41</v>
      </c>
      <c r="C39" s="394"/>
      <c r="D39" s="394"/>
      <c r="E39" s="394"/>
      <c r="F39" s="394"/>
      <c r="G39" s="394"/>
      <c r="H39" s="394"/>
      <c r="I39" s="394"/>
      <c r="J39" s="394"/>
      <c r="K39" s="340"/>
    </row>
    <row r="40" spans="1:11" ht="15" customHeight="1" x14ac:dyDescent="0.35">
      <c r="A40" s="336"/>
      <c r="B40" s="394" t="s">
        <v>42</v>
      </c>
      <c r="C40" s="394"/>
      <c r="D40" s="394"/>
      <c r="E40" s="394"/>
      <c r="F40" s="394"/>
      <c r="G40" s="394"/>
      <c r="H40" s="394"/>
      <c r="I40" s="394"/>
      <c r="J40" s="394"/>
      <c r="K40" s="340"/>
    </row>
    <row r="41" spans="1:11" ht="15" customHeight="1" x14ac:dyDescent="0.35">
      <c r="A41" s="336"/>
      <c r="B41" s="393" t="s">
        <v>43</v>
      </c>
      <c r="C41" s="394"/>
      <c r="D41" s="394"/>
      <c r="E41" s="394"/>
      <c r="F41" s="394"/>
      <c r="G41" s="394"/>
      <c r="H41" s="394"/>
      <c r="I41" s="394"/>
      <c r="J41" s="394"/>
      <c r="K41" s="340"/>
    </row>
    <row r="42" spans="1:11" x14ac:dyDescent="0.35">
      <c r="A42" s="336"/>
      <c r="B42" s="393" t="s">
        <v>44</v>
      </c>
      <c r="C42" s="394"/>
      <c r="D42" s="394"/>
      <c r="E42" s="394"/>
      <c r="F42" s="394"/>
      <c r="G42" s="394"/>
      <c r="H42" s="394"/>
      <c r="I42" s="394"/>
      <c r="J42" s="394"/>
      <c r="K42" s="340"/>
    </row>
    <row r="43" spans="1:11" x14ac:dyDescent="0.35">
      <c r="A43" s="336"/>
      <c r="B43" s="394" t="s">
        <v>45</v>
      </c>
      <c r="C43" s="394"/>
      <c r="D43" s="394"/>
      <c r="E43" s="394"/>
      <c r="F43" s="394"/>
      <c r="G43" s="394"/>
      <c r="H43" s="394"/>
      <c r="I43" s="394"/>
      <c r="J43" s="394"/>
      <c r="K43" s="340"/>
    </row>
    <row r="44" spans="1:11" ht="15" customHeight="1" x14ac:dyDescent="0.35">
      <c r="A44" s="336"/>
      <c r="B44" s="395" t="s">
        <v>46</v>
      </c>
      <c r="C44" s="395"/>
      <c r="D44" s="395"/>
      <c r="E44" s="395"/>
      <c r="F44" s="395"/>
      <c r="G44" s="395"/>
      <c r="H44" s="395"/>
      <c r="I44" s="395"/>
      <c r="J44" s="395"/>
      <c r="K44" s="340"/>
    </row>
    <row r="45" spans="1:11" ht="12.75" customHeight="1" x14ac:dyDescent="0.35">
      <c r="A45" s="336"/>
      <c r="B45" s="395"/>
      <c r="C45" s="395"/>
      <c r="D45" s="395"/>
      <c r="E45" s="395"/>
      <c r="F45" s="395"/>
      <c r="G45" s="395"/>
      <c r="H45" s="395"/>
      <c r="I45" s="395"/>
      <c r="J45" s="395"/>
      <c r="K45" s="340"/>
    </row>
    <row r="46" spans="1:11" x14ac:dyDescent="0.35">
      <c r="A46" s="336"/>
      <c r="B46" s="396" t="s">
        <v>47</v>
      </c>
      <c r="C46" s="397"/>
      <c r="D46" s="397"/>
      <c r="E46" s="397"/>
      <c r="F46" s="397"/>
      <c r="G46" s="397"/>
      <c r="H46" s="397"/>
      <c r="I46" s="397"/>
      <c r="J46" s="398"/>
      <c r="K46" s="340"/>
    </row>
    <row r="47" spans="1:11" ht="15" customHeight="1" x14ac:dyDescent="0.35">
      <c r="A47" s="336"/>
      <c r="B47" s="399" t="s">
        <v>48</v>
      </c>
      <c r="C47" s="400"/>
      <c r="D47" s="400"/>
      <c r="E47" s="400"/>
      <c r="F47" s="400"/>
      <c r="G47" s="400"/>
      <c r="H47" s="400"/>
      <c r="I47" s="400"/>
      <c r="J47" s="401"/>
      <c r="K47" s="340"/>
    </row>
    <row r="48" spans="1:11" x14ac:dyDescent="0.35">
      <c r="A48" s="336"/>
      <c r="B48" s="402"/>
      <c r="C48" s="403"/>
      <c r="D48" s="403"/>
      <c r="E48" s="403"/>
      <c r="F48" s="403"/>
      <c r="G48" s="403"/>
      <c r="H48" s="403"/>
      <c r="I48" s="403"/>
      <c r="J48" s="404"/>
      <c r="K48" s="340"/>
    </row>
    <row r="49" spans="1:18" x14ac:dyDescent="0.35">
      <c r="A49" s="336"/>
      <c r="B49" s="402"/>
      <c r="C49" s="403"/>
      <c r="D49" s="403"/>
      <c r="E49" s="403"/>
      <c r="F49" s="403"/>
      <c r="G49" s="403"/>
      <c r="H49" s="403"/>
      <c r="I49" s="403"/>
      <c r="J49" s="404"/>
      <c r="K49" s="340"/>
    </row>
    <row r="50" spans="1:18" ht="0.75" customHeight="1" x14ac:dyDescent="0.35">
      <c r="A50" s="336"/>
      <c r="B50" s="402"/>
      <c r="C50" s="403"/>
      <c r="D50" s="403"/>
      <c r="E50" s="403"/>
      <c r="F50" s="403"/>
      <c r="G50" s="403"/>
      <c r="H50" s="403"/>
      <c r="I50" s="403"/>
      <c r="J50" s="404"/>
      <c r="K50" s="340"/>
    </row>
    <row r="51" spans="1:18" ht="15" customHeight="1" x14ac:dyDescent="0.35">
      <c r="A51" s="336"/>
      <c r="B51" s="396" t="s">
        <v>49</v>
      </c>
      <c r="C51" s="397"/>
      <c r="D51" s="397"/>
      <c r="E51" s="397"/>
      <c r="F51" s="397"/>
      <c r="G51" s="397"/>
      <c r="H51" s="397"/>
      <c r="I51" s="397"/>
      <c r="J51" s="398"/>
      <c r="K51" s="340"/>
    </row>
    <row r="52" spans="1:18" ht="15" customHeight="1" x14ac:dyDescent="0.35">
      <c r="A52" s="336"/>
      <c r="B52" s="395" t="s">
        <v>209</v>
      </c>
      <c r="C52" s="395"/>
      <c r="D52" s="395"/>
      <c r="E52" s="395"/>
      <c r="F52" s="395"/>
      <c r="G52" s="395"/>
      <c r="H52" s="395"/>
      <c r="I52" s="395"/>
      <c r="J52" s="395"/>
      <c r="K52" s="340"/>
    </row>
    <row r="53" spans="1:18" ht="117.75" customHeight="1" x14ac:dyDescent="0.35">
      <c r="A53" s="336"/>
      <c r="B53" s="395"/>
      <c r="C53" s="395"/>
      <c r="D53" s="395"/>
      <c r="E53" s="395"/>
      <c r="F53" s="395"/>
      <c r="G53" s="395"/>
      <c r="H53" s="395"/>
      <c r="I53" s="395"/>
      <c r="J53" s="395"/>
      <c r="K53" s="340"/>
    </row>
    <row r="54" spans="1:18" ht="15" customHeight="1" x14ac:dyDescent="0.35">
      <c r="A54" s="336"/>
      <c r="B54" s="406" t="s">
        <v>201</v>
      </c>
      <c r="C54" s="395"/>
      <c r="D54" s="395"/>
      <c r="E54" s="395"/>
      <c r="F54" s="395"/>
      <c r="G54" s="395"/>
      <c r="H54" s="395"/>
      <c r="I54" s="395"/>
      <c r="J54" s="395"/>
      <c r="K54" s="340"/>
      <c r="L54" s="23"/>
      <c r="M54" s="23"/>
      <c r="N54" s="23"/>
      <c r="O54" s="23"/>
      <c r="P54" s="23"/>
      <c r="Q54" s="23"/>
      <c r="R54" s="23"/>
    </row>
    <row r="55" spans="1:18" x14ac:dyDescent="0.35">
      <c r="A55" s="336"/>
      <c r="B55" s="395"/>
      <c r="C55" s="395"/>
      <c r="D55" s="395"/>
      <c r="E55" s="395"/>
      <c r="F55" s="395"/>
      <c r="G55" s="395"/>
      <c r="H55" s="395"/>
      <c r="I55" s="395"/>
      <c r="J55" s="395"/>
      <c r="K55" s="340"/>
      <c r="L55" s="23"/>
      <c r="M55" s="23"/>
      <c r="N55" s="23"/>
      <c r="O55" s="23"/>
      <c r="P55" s="23"/>
      <c r="Q55" s="23"/>
      <c r="R55" s="23"/>
    </row>
    <row r="56" spans="1:18" x14ac:dyDescent="0.35">
      <c r="A56" s="336"/>
      <c r="B56" s="395"/>
      <c r="C56" s="395"/>
      <c r="D56" s="395"/>
      <c r="E56" s="395"/>
      <c r="F56" s="395"/>
      <c r="G56" s="395"/>
      <c r="H56" s="395"/>
      <c r="I56" s="395"/>
      <c r="J56" s="395"/>
      <c r="K56" s="340"/>
    </row>
    <row r="57" spans="1:18" ht="42" customHeight="1" x14ac:dyDescent="0.35">
      <c r="A57" s="336"/>
      <c r="B57" s="395"/>
      <c r="C57" s="395"/>
      <c r="D57" s="395"/>
      <c r="E57" s="395"/>
      <c r="F57" s="395"/>
      <c r="G57" s="395"/>
      <c r="H57" s="395"/>
      <c r="I57" s="395"/>
      <c r="J57" s="395"/>
      <c r="K57" s="340"/>
    </row>
    <row r="58" spans="1:18" ht="102.75" customHeight="1" x14ac:dyDescent="0.35">
      <c r="A58" s="336"/>
      <c r="B58" s="407" t="s">
        <v>208</v>
      </c>
      <c r="C58" s="408"/>
      <c r="D58" s="408"/>
      <c r="E58" s="408"/>
      <c r="F58" s="408"/>
      <c r="G58" s="408"/>
      <c r="H58" s="408"/>
      <c r="I58" s="408"/>
      <c r="J58" s="408"/>
      <c r="K58" s="340"/>
    </row>
    <row r="59" spans="1:18" ht="39.75" customHeight="1" x14ac:dyDescent="0.35">
      <c r="A59" s="336"/>
      <c r="B59" s="409" t="s">
        <v>91</v>
      </c>
      <c r="C59" s="408"/>
      <c r="D59" s="408"/>
      <c r="E59" s="408"/>
      <c r="F59" s="408"/>
      <c r="G59" s="408"/>
      <c r="H59" s="408"/>
      <c r="I59" s="408"/>
      <c r="J59" s="408"/>
      <c r="K59" s="340"/>
    </row>
    <row r="60" spans="1:18" x14ac:dyDescent="0.35">
      <c r="A60" s="336"/>
      <c r="B60" s="391" t="s">
        <v>50</v>
      </c>
      <c r="C60" s="391"/>
      <c r="D60" s="391"/>
      <c r="E60" s="391"/>
      <c r="F60" s="391"/>
      <c r="G60" s="391"/>
      <c r="H60" s="391"/>
      <c r="I60" s="391"/>
      <c r="J60" s="391"/>
      <c r="K60" s="340"/>
    </row>
    <row r="61" spans="1:18" ht="26.25" customHeight="1" x14ac:dyDescent="0.35">
      <c r="A61" s="336"/>
      <c r="B61" s="392" t="s">
        <v>51</v>
      </c>
      <c r="C61" s="392"/>
      <c r="D61" s="392"/>
      <c r="E61" s="392"/>
      <c r="F61" s="392"/>
      <c r="G61" s="392"/>
      <c r="H61" s="392"/>
      <c r="I61" s="392"/>
      <c r="J61" s="392"/>
      <c r="K61" s="340"/>
    </row>
    <row r="62" spans="1:18" x14ac:dyDescent="0.35">
      <c r="B62" s="261" t="s">
        <v>202</v>
      </c>
    </row>
  </sheetData>
  <mergeCells count="78">
    <mergeCell ref="L20:Q29"/>
    <mergeCell ref="B52:J53"/>
    <mergeCell ref="B54:J57"/>
    <mergeCell ref="B58:J58"/>
    <mergeCell ref="B59:J59"/>
    <mergeCell ref="B36:J36"/>
    <mergeCell ref="B37:J37"/>
    <mergeCell ref="B38:J38"/>
    <mergeCell ref="B39:J39"/>
    <mergeCell ref="B40:J40"/>
    <mergeCell ref="B41:J41"/>
    <mergeCell ref="B32:J32"/>
    <mergeCell ref="B33:J33"/>
    <mergeCell ref="B34:J34"/>
    <mergeCell ref="B35:J35"/>
    <mergeCell ref="C31:F31"/>
    <mergeCell ref="B60:J60"/>
    <mergeCell ref="B61:J61"/>
    <mergeCell ref="B42:J42"/>
    <mergeCell ref="B43:J43"/>
    <mergeCell ref="B44:J45"/>
    <mergeCell ref="B46:J46"/>
    <mergeCell ref="B47:J50"/>
    <mergeCell ref="B51:J51"/>
    <mergeCell ref="I31:J31"/>
    <mergeCell ref="C28:F28"/>
    <mergeCell ref="I28:J28"/>
    <mergeCell ref="C29:F29"/>
    <mergeCell ref="I29:J29"/>
    <mergeCell ref="C30:F30"/>
    <mergeCell ref="I30:J30"/>
    <mergeCell ref="B23:B24"/>
    <mergeCell ref="B25:J25"/>
    <mergeCell ref="C26:F26"/>
    <mergeCell ref="I26:J26"/>
    <mergeCell ref="C27:F27"/>
    <mergeCell ref="I27:J27"/>
    <mergeCell ref="B22:J22"/>
    <mergeCell ref="F16:G16"/>
    <mergeCell ref="H16:J16"/>
    <mergeCell ref="C17:E17"/>
    <mergeCell ref="F17:G17"/>
    <mergeCell ref="H17:J17"/>
    <mergeCell ref="C16:E16"/>
    <mergeCell ref="C18:E18"/>
    <mergeCell ref="F18:G18"/>
    <mergeCell ref="H18:J18"/>
    <mergeCell ref="B19:J19"/>
    <mergeCell ref="B20:B21"/>
    <mergeCell ref="C12:J12"/>
    <mergeCell ref="C13:E13"/>
    <mergeCell ref="F13:G13"/>
    <mergeCell ref="H13:J13"/>
    <mergeCell ref="C14:J14"/>
    <mergeCell ref="B15:J15"/>
    <mergeCell ref="A1:A61"/>
    <mergeCell ref="B1:J1"/>
    <mergeCell ref="K1:K61"/>
    <mergeCell ref="B2:J2"/>
    <mergeCell ref="B3:J3"/>
    <mergeCell ref="C4:E4"/>
    <mergeCell ref="F4:G4"/>
    <mergeCell ref="H4:J4"/>
    <mergeCell ref="C5:J5"/>
    <mergeCell ref="C6:J6"/>
    <mergeCell ref="C10:E10"/>
    <mergeCell ref="F10:G10"/>
    <mergeCell ref="H10:J10"/>
    <mergeCell ref="C11:E11"/>
    <mergeCell ref="F11:G11"/>
    <mergeCell ref="H11:J11"/>
    <mergeCell ref="B7:B8"/>
    <mergeCell ref="F7:G8"/>
    <mergeCell ref="H7:J8"/>
    <mergeCell ref="C9:E9"/>
    <mergeCell ref="F9:G9"/>
    <mergeCell ref="H9:J9"/>
    <mergeCell ref="C7:E8"/>
  </mergeCells>
  <hyperlinks>
    <hyperlink ref="H9" r:id="rId1" xr:uid="{00000000-0004-0000-0000-000000000000}"/>
  </hyperlinks>
  <pageMargins left="0.7" right="0.7" top="0.75" bottom="0.75" header="0.3" footer="0.3"/>
  <pageSetup paperSize="9"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AE95"/>
  <sheetViews>
    <sheetView zoomScaleNormal="100" workbookViewId="0">
      <selection activeCell="E1" sqref="E1:AA1"/>
    </sheetView>
  </sheetViews>
  <sheetFormatPr defaultRowHeight="14.5" x14ac:dyDescent="0.35"/>
  <cols>
    <col min="1" max="1" width="8.54296875" customWidth="1"/>
    <col min="2" max="2" width="14.54296875" customWidth="1"/>
    <col min="3" max="3" width="13.54296875" customWidth="1"/>
    <col min="4" max="4" width="9"/>
    <col min="5" max="32" width="14.54296875" customWidth="1"/>
  </cols>
  <sheetData>
    <row r="1" spans="1:31" ht="93" customHeight="1" x14ac:dyDescent="0.35">
      <c r="A1" s="437"/>
      <c r="B1" s="418"/>
      <c r="C1" s="418"/>
      <c r="D1" s="438"/>
      <c r="E1" s="439" t="s">
        <v>204</v>
      </c>
      <c r="F1" s="338"/>
      <c r="G1" s="338"/>
      <c r="H1" s="338"/>
      <c r="I1" s="338"/>
      <c r="J1" s="338"/>
      <c r="K1" s="338"/>
      <c r="L1" s="338"/>
      <c r="M1" s="338"/>
      <c r="N1" s="338"/>
      <c r="O1" s="338"/>
      <c r="P1" s="338"/>
      <c r="Q1" s="338"/>
      <c r="R1" s="338"/>
      <c r="S1" s="338"/>
      <c r="T1" s="338"/>
      <c r="U1" s="338"/>
      <c r="V1" s="338"/>
      <c r="W1" s="338"/>
      <c r="X1" s="338"/>
      <c r="Y1" s="338"/>
      <c r="Z1" s="338"/>
      <c r="AA1" s="440"/>
      <c r="AB1" s="418"/>
      <c r="AC1" s="418"/>
      <c r="AD1" s="418"/>
      <c r="AE1" s="419"/>
    </row>
    <row r="2" spans="1:31" ht="24" thickBot="1" x14ac:dyDescent="0.6">
      <c r="A2" s="420" t="s">
        <v>52</v>
      </c>
      <c r="B2" s="421"/>
      <c r="C2" s="421"/>
      <c r="D2" s="421"/>
      <c r="E2" s="422"/>
      <c r="F2" s="422"/>
      <c r="G2" s="422"/>
      <c r="H2" s="422"/>
      <c r="I2" s="422"/>
      <c r="J2" s="422"/>
      <c r="K2" s="422"/>
      <c r="L2" s="422"/>
      <c r="M2" s="422"/>
      <c r="N2" s="422"/>
      <c r="O2" s="422"/>
      <c r="P2" s="422"/>
      <c r="Q2" s="422"/>
      <c r="R2" s="422"/>
      <c r="S2" s="422"/>
      <c r="T2" s="422"/>
      <c r="U2" s="422"/>
      <c r="V2" s="422"/>
      <c r="W2" s="422"/>
      <c r="X2" s="422"/>
      <c r="Y2" s="422"/>
      <c r="Z2" s="422"/>
      <c r="AA2" s="422"/>
      <c r="AB2" s="422"/>
      <c r="AC2" s="421"/>
      <c r="AD2" s="421"/>
      <c r="AE2" s="423"/>
    </row>
    <row r="3" spans="1:31" ht="21.75" customHeight="1" thickBot="1" x14ac:dyDescent="0.4">
      <c r="A3" s="424" t="s">
        <v>53</v>
      </c>
      <c r="B3" s="425"/>
      <c r="C3" s="425"/>
      <c r="D3" s="426"/>
      <c r="E3" s="451" t="s">
        <v>54</v>
      </c>
      <c r="F3" s="452"/>
      <c r="G3" s="452"/>
      <c r="H3" s="452"/>
      <c r="I3" s="452"/>
      <c r="J3" s="452"/>
      <c r="K3" s="452"/>
      <c r="L3" s="452"/>
      <c r="M3" s="452"/>
      <c r="N3" s="452"/>
      <c r="O3" s="452"/>
      <c r="P3" s="452"/>
      <c r="Q3" s="452"/>
      <c r="R3" s="452"/>
      <c r="S3" s="452"/>
      <c r="T3" s="452"/>
      <c r="U3" s="452"/>
      <c r="V3" s="452"/>
      <c r="W3" s="452"/>
      <c r="X3" s="452"/>
      <c r="Y3" s="452"/>
      <c r="Z3" s="452"/>
      <c r="AA3" s="452"/>
      <c r="AB3" s="453"/>
      <c r="AC3" s="100"/>
      <c r="AD3" s="100"/>
      <c r="AE3" s="101"/>
    </row>
    <row r="4" spans="1:31" s="99" customFormat="1" ht="30.75" customHeight="1" x14ac:dyDescent="0.35">
      <c r="A4" s="427" t="s">
        <v>55</v>
      </c>
      <c r="B4" s="429" t="s">
        <v>56</v>
      </c>
      <c r="C4" s="429" t="s">
        <v>57</v>
      </c>
      <c r="D4" s="431" t="s">
        <v>58</v>
      </c>
      <c r="E4" s="433" t="s">
        <v>59</v>
      </c>
      <c r="F4" s="433"/>
      <c r="G4" s="436" t="s">
        <v>60</v>
      </c>
      <c r="H4" s="436"/>
      <c r="I4" s="433" t="s">
        <v>61</v>
      </c>
      <c r="J4" s="433"/>
      <c r="K4" s="436" t="s">
        <v>62</v>
      </c>
      <c r="L4" s="436"/>
      <c r="M4" s="433" t="s">
        <v>63</v>
      </c>
      <c r="N4" s="433"/>
      <c r="O4" s="436" t="s">
        <v>64</v>
      </c>
      <c r="P4" s="436"/>
      <c r="Q4" s="433" t="s">
        <v>65</v>
      </c>
      <c r="R4" s="433"/>
      <c r="S4" s="436" t="s">
        <v>66</v>
      </c>
      <c r="T4" s="436"/>
      <c r="U4" s="433" t="s">
        <v>67</v>
      </c>
      <c r="V4" s="433"/>
      <c r="W4" s="436" t="s">
        <v>68</v>
      </c>
      <c r="X4" s="436"/>
      <c r="Y4" s="433" t="s">
        <v>69</v>
      </c>
      <c r="Z4" s="433"/>
      <c r="AA4" s="436" t="s">
        <v>70</v>
      </c>
      <c r="AB4" s="454"/>
      <c r="AC4" s="455" t="s">
        <v>71</v>
      </c>
      <c r="AD4" s="456"/>
      <c r="AE4" s="434" t="s">
        <v>72</v>
      </c>
    </row>
    <row r="5" spans="1:31" ht="21" customHeight="1" x14ac:dyDescent="0.35">
      <c r="A5" s="428"/>
      <c r="B5" s="430"/>
      <c r="C5" s="430"/>
      <c r="D5" s="432"/>
      <c r="E5" s="25" t="s">
        <v>73</v>
      </c>
      <c r="F5" s="26" t="s">
        <v>74</v>
      </c>
      <c r="G5" s="25" t="s">
        <v>75</v>
      </c>
      <c r="H5" s="26" t="s">
        <v>76</v>
      </c>
      <c r="I5" s="25" t="s">
        <v>75</v>
      </c>
      <c r="J5" s="26" t="s">
        <v>76</v>
      </c>
      <c r="K5" s="25" t="s">
        <v>75</v>
      </c>
      <c r="L5" s="26" t="s">
        <v>76</v>
      </c>
      <c r="M5" s="25" t="s">
        <v>75</v>
      </c>
      <c r="N5" s="26" t="s">
        <v>76</v>
      </c>
      <c r="O5" s="25" t="s">
        <v>75</v>
      </c>
      <c r="P5" s="26" t="s">
        <v>76</v>
      </c>
      <c r="Q5" s="25" t="s">
        <v>75</v>
      </c>
      <c r="R5" s="26" t="s">
        <v>76</v>
      </c>
      <c r="S5" s="25" t="s">
        <v>75</v>
      </c>
      <c r="T5" s="26" t="s">
        <v>76</v>
      </c>
      <c r="U5" s="25" t="s">
        <v>75</v>
      </c>
      <c r="V5" s="26" t="s">
        <v>76</v>
      </c>
      <c r="W5" s="25" t="s">
        <v>75</v>
      </c>
      <c r="X5" s="26" t="s">
        <v>76</v>
      </c>
      <c r="Y5" s="25" t="s">
        <v>75</v>
      </c>
      <c r="Z5" s="26" t="s">
        <v>76</v>
      </c>
      <c r="AA5" s="25" t="s">
        <v>75</v>
      </c>
      <c r="AB5" s="27" t="s">
        <v>76</v>
      </c>
      <c r="AC5" s="28" t="s">
        <v>77</v>
      </c>
      <c r="AD5" s="26" t="s">
        <v>78</v>
      </c>
      <c r="AE5" s="435"/>
    </row>
    <row r="6" spans="1:31" x14ac:dyDescent="0.35">
      <c r="A6" s="441">
        <v>1</v>
      </c>
      <c r="B6" s="444"/>
      <c r="C6" s="444"/>
      <c r="D6" s="29">
        <v>2016</v>
      </c>
      <c r="E6" s="30"/>
      <c r="F6" s="31"/>
      <c r="G6" s="30"/>
      <c r="H6" s="31"/>
      <c r="I6" s="30"/>
      <c r="J6" s="31"/>
      <c r="K6" s="30"/>
      <c r="L6" s="31"/>
      <c r="M6" s="30"/>
      <c r="N6" s="31"/>
      <c r="O6" s="30"/>
      <c r="P6" s="31"/>
      <c r="Q6" s="30"/>
      <c r="R6" s="31"/>
      <c r="S6" s="30"/>
      <c r="T6" s="31"/>
      <c r="U6" s="30"/>
      <c r="V6" s="31"/>
      <c r="W6" s="30"/>
      <c r="X6" s="31"/>
      <c r="Y6" s="30"/>
      <c r="Z6" s="31"/>
      <c r="AA6" s="30"/>
      <c r="AB6" s="31"/>
      <c r="AC6" s="32">
        <f>E6+G6+I6+K6+M6+O6+Q6+S6+U6+W6+Y6+AA6</f>
        <v>0</v>
      </c>
      <c r="AD6" s="33">
        <f>F6+H6+J6+L6+N6+P6+R6+T6+V6+X6+Z6+AB6</f>
        <v>0</v>
      </c>
      <c r="AE6" s="34">
        <f>(AC6*0.086)/1000</f>
        <v>0</v>
      </c>
    </row>
    <row r="7" spans="1:31" x14ac:dyDescent="0.35">
      <c r="A7" s="442"/>
      <c r="B7" s="445"/>
      <c r="C7" s="445"/>
      <c r="D7" s="29">
        <v>2017</v>
      </c>
      <c r="E7" s="30"/>
      <c r="F7" s="31"/>
      <c r="G7" s="30"/>
      <c r="H7" s="31"/>
      <c r="I7" s="30"/>
      <c r="J7" s="31"/>
      <c r="K7" s="30"/>
      <c r="L7" s="31"/>
      <c r="M7" s="30"/>
      <c r="N7" s="31"/>
      <c r="O7" s="30"/>
      <c r="P7" s="31"/>
      <c r="Q7" s="30"/>
      <c r="R7" s="31"/>
      <c r="S7" s="30"/>
      <c r="T7" s="31"/>
      <c r="U7" s="30"/>
      <c r="V7" s="31"/>
      <c r="W7" s="30"/>
      <c r="X7" s="31"/>
      <c r="Y7" s="30"/>
      <c r="Z7" s="31"/>
      <c r="AA7" s="30"/>
      <c r="AB7" s="31"/>
      <c r="AC7" s="32">
        <f t="shared" ref="AC7:AD22" si="0">E7+G7+I7+K7+M7+O7+Q7+S7+U7+W7+Y7+AA7</f>
        <v>0</v>
      </c>
      <c r="AD7" s="33">
        <f t="shared" si="0"/>
        <v>0</v>
      </c>
      <c r="AE7" s="34">
        <f t="shared" ref="AE7:AE70" si="1">(AC7*0.086)/1000</f>
        <v>0</v>
      </c>
    </row>
    <row r="8" spans="1:31" x14ac:dyDescent="0.35">
      <c r="A8" s="442"/>
      <c r="B8" s="445"/>
      <c r="C8" s="445"/>
      <c r="D8" s="29">
        <v>2018</v>
      </c>
      <c r="E8" s="30"/>
      <c r="F8" s="31"/>
      <c r="G8" s="30"/>
      <c r="H8" s="31"/>
      <c r="I8" s="30"/>
      <c r="J8" s="31"/>
      <c r="K8" s="30"/>
      <c r="L8" s="31"/>
      <c r="M8" s="30"/>
      <c r="N8" s="31"/>
      <c r="O8" s="30"/>
      <c r="P8" s="31"/>
      <c r="Q8" s="30"/>
      <c r="R8" s="31"/>
      <c r="S8" s="30"/>
      <c r="T8" s="31"/>
      <c r="U8" s="30"/>
      <c r="V8" s="31"/>
      <c r="W8" s="30"/>
      <c r="X8" s="31"/>
      <c r="Y8" s="30"/>
      <c r="Z8" s="31"/>
      <c r="AA8" s="30"/>
      <c r="AB8" s="31"/>
      <c r="AC8" s="32">
        <f t="shared" si="0"/>
        <v>0</v>
      </c>
      <c r="AD8" s="33">
        <f t="shared" si="0"/>
        <v>0</v>
      </c>
      <c r="AE8" s="34">
        <f t="shared" si="1"/>
        <v>0</v>
      </c>
    </row>
    <row r="9" spans="1:31" x14ac:dyDescent="0.35">
      <c r="A9" s="442"/>
      <c r="B9" s="445"/>
      <c r="C9" s="445"/>
      <c r="D9" s="29">
        <v>2019</v>
      </c>
      <c r="E9" s="30"/>
      <c r="F9" s="31"/>
      <c r="G9" s="30"/>
      <c r="H9" s="31"/>
      <c r="I9" s="30"/>
      <c r="J9" s="31"/>
      <c r="K9" s="30"/>
      <c r="L9" s="31"/>
      <c r="M9" s="30"/>
      <c r="N9" s="31"/>
      <c r="O9" s="30"/>
      <c r="P9" s="31"/>
      <c r="Q9" s="30"/>
      <c r="R9" s="31"/>
      <c r="S9" s="30"/>
      <c r="T9" s="31"/>
      <c r="U9" s="30"/>
      <c r="V9" s="31"/>
      <c r="W9" s="30"/>
      <c r="X9" s="31"/>
      <c r="Y9" s="30"/>
      <c r="Z9" s="31"/>
      <c r="AA9" s="30"/>
      <c r="AB9" s="31"/>
      <c r="AC9" s="32">
        <f t="shared" si="0"/>
        <v>0</v>
      </c>
      <c r="AD9" s="33">
        <f t="shared" si="0"/>
        <v>0</v>
      </c>
      <c r="AE9" s="34">
        <f t="shared" si="1"/>
        <v>0</v>
      </c>
    </row>
    <row r="10" spans="1:31" x14ac:dyDescent="0.35">
      <c r="A10" s="442"/>
      <c r="B10" s="445"/>
      <c r="C10" s="445"/>
      <c r="D10" s="29">
        <v>2020</v>
      </c>
      <c r="E10" s="30"/>
      <c r="F10" s="31"/>
      <c r="G10" s="30"/>
      <c r="H10" s="31"/>
      <c r="I10" s="30"/>
      <c r="J10" s="31"/>
      <c r="K10" s="30"/>
      <c r="L10" s="31"/>
      <c r="M10" s="30"/>
      <c r="N10" s="31"/>
      <c r="O10" s="30"/>
      <c r="P10" s="31"/>
      <c r="Q10" s="30"/>
      <c r="R10" s="31"/>
      <c r="S10" s="30"/>
      <c r="T10" s="31"/>
      <c r="U10" s="30"/>
      <c r="V10" s="31"/>
      <c r="W10" s="30"/>
      <c r="X10" s="31"/>
      <c r="Y10" s="30"/>
      <c r="Z10" s="31"/>
      <c r="AA10" s="30"/>
      <c r="AB10" s="31"/>
      <c r="AC10" s="32">
        <f t="shared" si="0"/>
        <v>0</v>
      </c>
      <c r="AD10" s="33">
        <f t="shared" si="0"/>
        <v>0</v>
      </c>
      <c r="AE10" s="34">
        <f t="shared" si="1"/>
        <v>0</v>
      </c>
    </row>
    <row r="11" spans="1:31" x14ac:dyDescent="0.35">
      <c r="A11" s="442"/>
      <c r="B11" s="445"/>
      <c r="C11" s="445"/>
      <c r="D11" s="29">
        <v>2021</v>
      </c>
      <c r="E11" s="30"/>
      <c r="F11" s="31"/>
      <c r="G11" s="30"/>
      <c r="H11" s="31"/>
      <c r="I11" s="30"/>
      <c r="J11" s="31"/>
      <c r="K11" s="30"/>
      <c r="L11" s="31"/>
      <c r="M11" s="30"/>
      <c r="N11" s="31"/>
      <c r="O11" s="30"/>
      <c r="P11" s="31"/>
      <c r="Q11" s="30"/>
      <c r="R11" s="31"/>
      <c r="S11" s="30"/>
      <c r="T11" s="31"/>
      <c r="U11" s="30"/>
      <c r="V11" s="31"/>
      <c r="W11" s="30"/>
      <c r="X11" s="31"/>
      <c r="Y11" s="30"/>
      <c r="Z11" s="31"/>
      <c r="AA11" s="30"/>
      <c r="AB11" s="31"/>
      <c r="AC11" s="32">
        <f t="shared" si="0"/>
        <v>0</v>
      </c>
      <c r="AD11" s="33">
        <f t="shared" si="0"/>
        <v>0</v>
      </c>
      <c r="AE11" s="34">
        <f t="shared" si="1"/>
        <v>0</v>
      </c>
    </row>
    <row r="12" spans="1:31" x14ac:dyDescent="0.35">
      <c r="A12" s="442"/>
      <c r="B12" s="445"/>
      <c r="C12" s="445"/>
      <c r="D12" s="29">
        <v>2022</v>
      </c>
      <c r="E12" s="30"/>
      <c r="F12" s="31"/>
      <c r="G12" s="30"/>
      <c r="H12" s="31"/>
      <c r="I12" s="30"/>
      <c r="J12" s="31"/>
      <c r="K12" s="30"/>
      <c r="L12" s="31"/>
      <c r="M12" s="30"/>
      <c r="N12" s="31"/>
      <c r="O12" s="30"/>
      <c r="P12" s="31"/>
      <c r="Q12" s="30"/>
      <c r="R12" s="31"/>
      <c r="S12" s="30"/>
      <c r="T12" s="31"/>
      <c r="U12" s="30"/>
      <c r="V12" s="31"/>
      <c r="W12" s="30"/>
      <c r="X12" s="31"/>
      <c r="Y12" s="30"/>
      <c r="Z12" s="31"/>
      <c r="AA12" s="30"/>
      <c r="AB12" s="31"/>
      <c r="AC12" s="32">
        <f t="shared" si="0"/>
        <v>0</v>
      </c>
      <c r="AD12" s="33">
        <f t="shared" si="0"/>
        <v>0</v>
      </c>
      <c r="AE12" s="34">
        <f t="shared" si="1"/>
        <v>0</v>
      </c>
    </row>
    <row r="13" spans="1:31" x14ac:dyDescent="0.35">
      <c r="A13" s="443"/>
      <c r="B13" s="446"/>
      <c r="C13" s="446"/>
      <c r="D13" s="29">
        <v>2023</v>
      </c>
      <c r="E13" s="30"/>
      <c r="F13" s="31"/>
      <c r="G13" s="30"/>
      <c r="H13" s="31"/>
      <c r="I13" s="30"/>
      <c r="J13" s="31"/>
      <c r="K13" s="30"/>
      <c r="L13" s="31"/>
      <c r="M13" s="30"/>
      <c r="N13" s="31"/>
      <c r="O13" s="30"/>
      <c r="P13" s="31"/>
      <c r="Q13" s="30"/>
      <c r="R13" s="31"/>
      <c r="S13" s="30"/>
      <c r="T13" s="31"/>
      <c r="U13" s="30"/>
      <c r="V13" s="31"/>
      <c r="W13" s="30"/>
      <c r="X13" s="31"/>
      <c r="Y13" s="30"/>
      <c r="Z13" s="31"/>
      <c r="AA13" s="30"/>
      <c r="AB13" s="31"/>
      <c r="AC13" s="32">
        <f t="shared" si="0"/>
        <v>0</v>
      </c>
      <c r="AD13" s="33">
        <f t="shared" si="0"/>
        <v>0</v>
      </c>
      <c r="AE13" s="34">
        <f t="shared" si="1"/>
        <v>0</v>
      </c>
    </row>
    <row r="14" spans="1:31" x14ac:dyDescent="0.35">
      <c r="A14" s="447">
        <v>2</v>
      </c>
      <c r="B14" s="35"/>
      <c r="C14" s="35"/>
      <c r="D14" s="36">
        <v>2016</v>
      </c>
      <c r="E14" s="37"/>
      <c r="F14" s="38"/>
      <c r="G14" s="37"/>
      <c r="H14" s="38"/>
      <c r="I14" s="37"/>
      <c r="J14" s="38"/>
      <c r="K14" s="37"/>
      <c r="L14" s="38"/>
      <c r="M14" s="37"/>
      <c r="N14" s="38"/>
      <c r="O14" s="37"/>
      <c r="P14" s="38"/>
      <c r="Q14" s="37"/>
      <c r="R14" s="38"/>
      <c r="S14" s="37"/>
      <c r="T14" s="38"/>
      <c r="U14" s="37"/>
      <c r="V14" s="38"/>
      <c r="W14" s="37"/>
      <c r="X14" s="38"/>
      <c r="Y14" s="37"/>
      <c r="Z14" s="38"/>
      <c r="AA14" s="37"/>
      <c r="AB14" s="38"/>
      <c r="AC14" s="39">
        <f t="shared" si="0"/>
        <v>0</v>
      </c>
      <c r="AD14" s="40">
        <f t="shared" si="0"/>
        <v>0</v>
      </c>
      <c r="AE14" s="41">
        <f t="shared" si="1"/>
        <v>0</v>
      </c>
    </row>
    <row r="15" spans="1:31" x14ac:dyDescent="0.35">
      <c r="A15" s="448"/>
      <c r="B15" s="42"/>
      <c r="C15" s="42"/>
      <c r="D15" s="36">
        <v>2017</v>
      </c>
      <c r="E15" s="37"/>
      <c r="F15" s="38"/>
      <c r="G15" s="37"/>
      <c r="H15" s="38"/>
      <c r="I15" s="37"/>
      <c r="J15" s="38"/>
      <c r="K15" s="37"/>
      <c r="L15" s="38"/>
      <c r="M15" s="37"/>
      <c r="N15" s="38"/>
      <c r="O15" s="37"/>
      <c r="P15" s="38"/>
      <c r="Q15" s="37"/>
      <c r="R15" s="38"/>
      <c r="S15" s="37"/>
      <c r="T15" s="38"/>
      <c r="U15" s="37"/>
      <c r="V15" s="38"/>
      <c r="W15" s="37"/>
      <c r="X15" s="38"/>
      <c r="Y15" s="37"/>
      <c r="Z15" s="38"/>
      <c r="AA15" s="37"/>
      <c r="AB15" s="38"/>
      <c r="AC15" s="39">
        <f t="shared" si="0"/>
        <v>0</v>
      </c>
      <c r="AD15" s="40">
        <f t="shared" si="0"/>
        <v>0</v>
      </c>
      <c r="AE15" s="41">
        <f t="shared" si="1"/>
        <v>0</v>
      </c>
    </row>
    <row r="16" spans="1:31" x14ac:dyDescent="0.35">
      <c r="A16" s="448"/>
      <c r="B16" s="42"/>
      <c r="C16" s="42"/>
      <c r="D16" s="36">
        <v>2018</v>
      </c>
      <c r="E16" s="37"/>
      <c r="F16" s="38"/>
      <c r="G16" s="37"/>
      <c r="H16" s="38"/>
      <c r="I16" s="37"/>
      <c r="J16" s="38"/>
      <c r="K16" s="37"/>
      <c r="L16" s="38"/>
      <c r="M16" s="37"/>
      <c r="N16" s="38"/>
      <c r="O16" s="37"/>
      <c r="P16" s="38"/>
      <c r="Q16" s="37"/>
      <c r="R16" s="38"/>
      <c r="S16" s="37"/>
      <c r="T16" s="38"/>
      <c r="U16" s="37"/>
      <c r="V16" s="38"/>
      <c r="W16" s="37"/>
      <c r="X16" s="38"/>
      <c r="Y16" s="37"/>
      <c r="Z16" s="38"/>
      <c r="AA16" s="37"/>
      <c r="AB16" s="38"/>
      <c r="AC16" s="39">
        <f t="shared" si="0"/>
        <v>0</v>
      </c>
      <c r="AD16" s="40">
        <f t="shared" si="0"/>
        <v>0</v>
      </c>
      <c r="AE16" s="41">
        <f t="shared" si="1"/>
        <v>0</v>
      </c>
    </row>
    <row r="17" spans="1:31" x14ac:dyDescent="0.35">
      <c r="A17" s="448"/>
      <c r="B17" s="42"/>
      <c r="C17" s="42"/>
      <c r="D17" s="36">
        <v>2019</v>
      </c>
      <c r="E17" s="37"/>
      <c r="F17" s="38"/>
      <c r="G17" s="37"/>
      <c r="H17" s="38"/>
      <c r="I17" s="37"/>
      <c r="J17" s="38"/>
      <c r="K17" s="37"/>
      <c r="L17" s="38"/>
      <c r="M17" s="37"/>
      <c r="N17" s="38"/>
      <c r="O17" s="37"/>
      <c r="P17" s="38"/>
      <c r="Q17" s="37"/>
      <c r="R17" s="38"/>
      <c r="S17" s="37"/>
      <c r="T17" s="38"/>
      <c r="U17" s="37"/>
      <c r="V17" s="38"/>
      <c r="W17" s="37"/>
      <c r="X17" s="38"/>
      <c r="Y17" s="37"/>
      <c r="Z17" s="38"/>
      <c r="AA17" s="37"/>
      <c r="AB17" s="38"/>
      <c r="AC17" s="39">
        <f t="shared" si="0"/>
        <v>0</v>
      </c>
      <c r="AD17" s="40">
        <f t="shared" si="0"/>
        <v>0</v>
      </c>
      <c r="AE17" s="41">
        <f t="shared" si="1"/>
        <v>0</v>
      </c>
    </row>
    <row r="18" spans="1:31" x14ac:dyDescent="0.35">
      <c r="A18" s="448"/>
      <c r="B18" s="42"/>
      <c r="C18" s="42"/>
      <c r="D18" s="26">
        <v>2020</v>
      </c>
      <c r="E18" s="43"/>
      <c r="F18" s="44"/>
      <c r="G18" s="43"/>
      <c r="H18" s="44"/>
      <c r="I18" s="43"/>
      <c r="J18" s="44"/>
      <c r="K18" s="43"/>
      <c r="L18" s="44"/>
      <c r="M18" s="43"/>
      <c r="N18" s="44"/>
      <c r="O18" s="43"/>
      <c r="P18" s="44"/>
      <c r="Q18" s="43"/>
      <c r="R18" s="44"/>
      <c r="S18" s="43"/>
      <c r="T18" s="44"/>
      <c r="U18" s="43"/>
      <c r="V18" s="44"/>
      <c r="W18" s="43"/>
      <c r="X18" s="44"/>
      <c r="Y18" s="43"/>
      <c r="Z18" s="44"/>
      <c r="AA18" s="43"/>
      <c r="AB18" s="44"/>
      <c r="AC18" s="39">
        <f t="shared" si="0"/>
        <v>0</v>
      </c>
      <c r="AD18" s="40">
        <f t="shared" si="0"/>
        <v>0</v>
      </c>
      <c r="AE18" s="41">
        <f t="shared" si="1"/>
        <v>0</v>
      </c>
    </row>
    <row r="19" spans="1:31" x14ac:dyDescent="0.35">
      <c r="A19" s="448"/>
      <c r="B19" s="42"/>
      <c r="C19" s="42"/>
      <c r="D19" s="26">
        <v>2021</v>
      </c>
      <c r="E19" s="43"/>
      <c r="F19" s="44"/>
      <c r="G19" s="43"/>
      <c r="H19" s="44"/>
      <c r="I19" s="43"/>
      <c r="J19" s="44"/>
      <c r="K19" s="43"/>
      <c r="L19" s="44"/>
      <c r="M19" s="43"/>
      <c r="N19" s="44"/>
      <c r="O19" s="43"/>
      <c r="P19" s="44"/>
      <c r="Q19" s="43"/>
      <c r="R19" s="44"/>
      <c r="S19" s="43"/>
      <c r="T19" s="44"/>
      <c r="U19" s="43"/>
      <c r="V19" s="44"/>
      <c r="W19" s="43"/>
      <c r="X19" s="44"/>
      <c r="Y19" s="43"/>
      <c r="Z19" s="44"/>
      <c r="AA19" s="43"/>
      <c r="AB19" s="44"/>
      <c r="AC19" s="39">
        <f t="shared" si="0"/>
        <v>0</v>
      </c>
      <c r="AD19" s="40">
        <f t="shared" si="0"/>
        <v>0</v>
      </c>
      <c r="AE19" s="41">
        <f t="shared" si="1"/>
        <v>0</v>
      </c>
    </row>
    <row r="20" spans="1:31" x14ac:dyDescent="0.35">
      <c r="A20" s="448"/>
      <c r="B20" s="42"/>
      <c r="C20" s="42"/>
      <c r="D20" s="26">
        <v>2022</v>
      </c>
      <c r="E20" s="43"/>
      <c r="F20" s="44"/>
      <c r="G20" s="43"/>
      <c r="H20" s="44"/>
      <c r="I20" s="43"/>
      <c r="J20" s="44"/>
      <c r="K20" s="43"/>
      <c r="L20" s="44"/>
      <c r="M20" s="43"/>
      <c r="N20" s="44"/>
      <c r="O20" s="43"/>
      <c r="P20" s="44"/>
      <c r="Q20" s="43"/>
      <c r="R20" s="44"/>
      <c r="S20" s="43"/>
      <c r="T20" s="44"/>
      <c r="U20" s="43"/>
      <c r="V20" s="44"/>
      <c r="W20" s="43"/>
      <c r="X20" s="44"/>
      <c r="Y20" s="43"/>
      <c r="Z20" s="44"/>
      <c r="AA20" s="43"/>
      <c r="AB20" s="44"/>
      <c r="AC20" s="39">
        <f t="shared" si="0"/>
        <v>0</v>
      </c>
      <c r="AD20" s="40">
        <f t="shared" si="0"/>
        <v>0</v>
      </c>
      <c r="AE20" s="41">
        <f t="shared" si="1"/>
        <v>0</v>
      </c>
    </row>
    <row r="21" spans="1:31" x14ac:dyDescent="0.35">
      <c r="A21" s="449"/>
      <c r="B21" s="45"/>
      <c r="C21" s="45"/>
      <c r="D21" s="26">
        <v>2023</v>
      </c>
      <c r="E21" s="43"/>
      <c r="F21" s="44"/>
      <c r="G21" s="43"/>
      <c r="H21" s="44"/>
      <c r="I21" s="43"/>
      <c r="J21" s="44"/>
      <c r="K21" s="43"/>
      <c r="L21" s="44"/>
      <c r="M21" s="43"/>
      <c r="N21" s="44"/>
      <c r="O21" s="43"/>
      <c r="P21" s="44"/>
      <c r="Q21" s="43"/>
      <c r="R21" s="44"/>
      <c r="S21" s="43"/>
      <c r="T21" s="44"/>
      <c r="U21" s="43"/>
      <c r="V21" s="44"/>
      <c r="W21" s="43"/>
      <c r="X21" s="44"/>
      <c r="Y21" s="43"/>
      <c r="Z21" s="44"/>
      <c r="AA21" s="43"/>
      <c r="AB21" s="44"/>
      <c r="AC21" s="39">
        <f t="shared" si="0"/>
        <v>0</v>
      </c>
      <c r="AD21" s="40">
        <f t="shared" si="0"/>
        <v>0</v>
      </c>
      <c r="AE21" s="41">
        <f t="shared" si="1"/>
        <v>0</v>
      </c>
    </row>
    <row r="22" spans="1:31" x14ac:dyDescent="0.35">
      <c r="A22" s="441">
        <v>3</v>
      </c>
      <c r="B22" s="444"/>
      <c r="C22" s="444"/>
      <c r="D22" s="29">
        <v>2016</v>
      </c>
      <c r="E22" s="30"/>
      <c r="F22" s="31"/>
      <c r="G22" s="30"/>
      <c r="H22" s="31"/>
      <c r="I22" s="30"/>
      <c r="J22" s="31"/>
      <c r="K22" s="30"/>
      <c r="L22" s="31"/>
      <c r="M22" s="30"/>
      <c r="N22" s="31"/>
      <c r="O22" s="30"/>
      <c r="P22" s="31"/>
      <c r="Q22" s="30"/>
      <c r="R22" s="31"/>
      <c r="S22" s="30"/>
      <c r="T22" s="31"/>
      <c r="U22" s="30"/>
      <c r="V22" s="31"/>
      <c r="W22" s="30"/>
      <c r="X22" s="31"/>
      <c r="Y22" s="30"/>
      <c r="Z22" s="31"/>
      <c r="AA22" s="30"/>
      <c r="AB22" s="31"/>
      <c r="AC22" s="32">
        <f t="shared" si="0"/>
        <v>0</v>
      </c>
      <c r="AD22" s="33">
        <f t="shared" si="0"/>
        <v>0</v>
      </c>
      <c r="AE22" s="34">
        <f t="shared" si="1"/>
        <v>0</v>
      </c>
    </row>
    <row r="23" spans="1:31" x14ac:dyDescent="0.35">
      <c r="A23" s="442"/>
      <c r="B23" s="445"/>
      <c r="C23" s="445"/>
      <c r="D23" s="29">
        <v>2017</v>
      </c>
      <c r="E23" s="30"/>
      <c r="F23" s="31"/>
      <c r="G23" s="30"/>
      <c r="H23" s="31"/>
      <c r="I23" s="30"/>
      <c r="J23" s="31"/>
      <c r="K23" s="30"/>
      <c r="L23" s="31"/>
      <c r="M23" s="30"/>
      <c r="N23" s="31"/>
      <c r="O23" s="30"/>
      <c r="P23" s="31"/>
      <c r="Q23" s="30"/>
      <c r="R23" s="31"/>
      <c r="S23" s="30"/>
      <c r="T23" s="31"/>
      <c r="U23" s="30"/>
      <c r="V23" s="31"/>
      <c r="W23" s="30"/>
      <c r="X23" s="31"/>
      <c r="Y23" s="30"/>
      <c r="Z23" s="31"/>
      <c r="AA23" s="30"/>
      <c r="AB23" s="31"/>
      <c r="AC23" s="32">
        <f t="shared" ref="AC23:AD54" si="2">E23+G23+I23+K23+M23+O23+Q23+S23+U23+W23+Y23+AA23</f>
        <v>0</v>
      </c>
      <c r="AD23" s="33">
        <f t="shared" si="2"/>
        <v>0</v>
      </c>
      <c r="AE23" s="34">
        <f t="shared" si="1"/>
        <v>0</v>
      </c>
    </row>
    <row r="24" spans="1:31" x14ac:dyDescent="0.35">
      <c r="A24" s="442"/>
      <c r="B24" s="445"/>
      <c r="C24" s="445"/>
      <c r="D24" s="29">
        <v>2018</v>
      </c>
      <c r="E24" s="30"/>
      <c r="F24" s="31"/>
      <c r="G24" s="30"/>
      <c r="H24" s="31"/>
      <c r="I24" s="30"/>
      <c r="J24" s="31"/>
      <c r="K24" s="30"/>
      <c r="L24" s="31"/>
      <c r="M24" s="30"/>
      <c r="N24" s="31"/>
      <c r="O24" s="30"/>
      <c r="P24" s="31"/>
      <c r="Q24" s="30"/>
      <c r="R24" s="31"/>
      <c r="S24" s="30"/>
      <c r="T24" s="31"/>
      <c r="U24" s="30"/>
      <c r="V24" s="31"/>
      <c r="W24" s="30"/>
      <c r="X24" s="31"/>
      <c r="Y24" s="30"/>
      <c r="Z24" s="31"/>
      <c r="AA24" s="30"/>
      <c r="AB24" s="31"/>
      <c r="AC24" s="32">
        <f t="shared" si="2"/>
        <v>0</v>
      </c>
      <c r="AD24" s="33">
        <f t="shared" si="2"/>
        <v>0</v>
      </c>
      <c r="AE24" s="34">
        <f t="shared" si="1"/>
        <v>0</v>
      </c>
    </row>
    <row r="25" spans="1:31" x14ac:dyDescent="0.35">
      <c r="A25" s="442"/>
      <c r="B25" s="445"/>
      <c r="C25" s="445"/>
      <c r="D25" s="29">
        <v>2019</v>
      </c>
      <c r="E25" s="30"/>
      <c r="F25" s="31"/>
      <c r="G25" s="30"/>
      <c r="H25" s="31"/>
      <c r="I25" s="30"/>
      <c r="J25" s="31"/>
      <c r="K25" s="30"/>
      <c r="L25" s="31"/>
      <c r="M25" s="30"/>
      <c r="N25" s="31"/>
      <c r="O25" s="30"/>
      <c r="P25" s="31"/>
      <c r="Q25" s="30"/>
      <c r="R25" s="31"/>
      <c r="S25" s="30"/>
      <c r="T25" s="31"/>
      <c r="U25" s="30"/>
      <c r="V25" s="31"/>
      <c r="W25" s="30"/>
      <c r="X25" s="31"/>
      <c r="Y25" s="30"/>
      <c r="Z25" s="31"/>
      <c r="AA25" s="30"/>
      <c r="AB25" s="31"/>
      <c r="AC25" s="32">
        <f t="shared" si="2"/>
        <v>0</v>
      </c>
      <c r="AD25" s="33">
        <f t="shared" si="2"/>
        <v>0</v>
      </c>
      <c r="AE25" s="34">
        <f t="shared" si="1"/>
        <v>0</v>
      </c>
    </row>
    <row r="26" spans="1:31" x14ac:dyDescent="0.35">
      <c r="A26" s="442"/>
      <c r="B26" s="445"/>
      <c r="C26" s="445"/>
      <c r="D26" s="29">
        <v>2020</v>
      </c>
      <c r="E26" s="30"/>
      <c r="F26" s="31"/>
      <c r="G26" s="30"/>
      <c r="H26" s="31"/>
      <c r="I26" s="30"/>
      <c r="J26" s="31"/>
      <c r="K26" s="30"/>
      <c r="L26" s="31"/>
      <c r="M26" s="30"/>
      <c r="N26" s="31"/>
      <c r="O26" s="30"/>
      <c r="P26" s="31"/>
      <c r="Q26" s="30"/>
      <c r="R26" s="31"/>
      <c r="S26" s="30"/>
      <c r="T26" s="31"/>
      <c r="U26" s="30"/>
      <c r="V26" s="31"/>
      <c r="W26" s="30"/>
      <c r="X26" s="31"/>
      <c r="Y26" s="30"/>
      <c r="Z26" s="31"/>
      <c r="AA26" s="30"/>
      <c r="AB26" s="31"/>
      <c r="AC26" s="32">
        <f t="shared" si="2"/>
        <v>0</v>
      </c>
      <c r="AD26" s="33">
        <f t="shared" si="2"/>
        <v>0</v>
      </c>
      <c r="AE26" s="34">
        <f t="shared" si="1"/>
        <v>0</v>
      </c>
    </row>
    <row r="27" spans="1:31" x14ac:dyDescent="0.35">
      <c r="A27" s="442"/>
      <c r="B27" s="445"/>
      <c r="C27" s="445"/>
      <c r="D27" s="29">
        <v>2021</v>
      </c>
      <c r="E27" s="30"/>
      <c r="F27" s="31"/>
      <c r="G27" s="30"/>
      <c r="H27" s="31"/>
      <c r="I27" s="30"/>
      <c r="J27" s="31"/>
      <c r="K27" s="30"/>
      <c r="L27" s="31"/>
      <c r="M27" s="30"/>
      <c r="N27" s="31"/>
      <c r="O27" s="30"/>
      <c r="P27" s="31"/>
      <c r="Q27" s="30"/>
      <c r="R27" s="31"/>
      <c r="S27" s="30"/>
      <c r="T27" s="31"/>
      <c r="U27" s="30"/>
      <c r="V27" s="31"/>
      <c r="W27" s="30"/>
      <c r="X27" s="31"/>
      <c r="Y27" s="30"/>
      <c r="Z27" s="31"/>
      <c r="AA27" s="30"/>
      <c r="AB27" s="31"/>
      <c r="AC27" s="32">
        <f t="shared" si="2"/>
        <v>0</v>
      </c>
      <c r="AD27" s="33">
        <f t="shared" si="2"/>
        <v>0</v>
      </c>
      <c r="AE27" s="34">
        <f t="shared" si="1"/>
        <v>0</v>
      </c>
    </row>
    <row r="28" spans="1:31" x14ac:dyDescent="0.35">
      <c r="A28" s="442"/>
      <c r="B28" s="445"/>
      <c r="C28" s="445"/>
      <c r="D28" s="29">
        <v>2022</v>
      </c>
      <c r="E28" s="30"/>
      <c r="F28" s="31"/>
      <c r="G28" s="30"/>
      <c r="H28" s="31"/>
      <c r="I28" s="30"/>
      <c r="J28" s="31"/>
      <c r="K28" s="30"/>
      <c r="L28" s="31"/>
      <c r="M28" s="30"/>
      <c r="N28" s="31"/>
      <c r="O28" s="30"/>
      <c r="P28" s="31"/>
      <c r="Q28" s="30"/>
      <c r="R28" s="31"/>
      <c r="S28" s="30"/>
      <c r="T28" s="31"/>
      <c r="U28" s="30"/>
      <c r="V28" s="31"/>
      <c r="W28" s="30"/>
      <c r="X28" s="31"/>
      <c r="Y28" s="30"/>
      <c r="Z28" s="31"/>
      <c r="AA28" s="30"/>
      <c r="AB28" s="31"/>
      <c r="AC28" s="32">
        <f t="shared" si="2"/>
        <v>0</v>
      </c>
      <c r="AD28" s="33">
        <f t="shared" si="2"/>
        <v>0</v>
      </c>
      <c r="AE28" s="34">
        <f t="shared" si="1"/>
        <v>0</v>
      </c>
    </row>
    <row r="29" spans="1:31" x14ac:dyDescent="0.35">
      <c r="A29" s="443"/>
      <c r="B29" s="446"/>
      <c r="C29" s="446"/>
      <c r="D29" s="29">
        <v>2023</v>
      </c>
      <c r="E29" s="30"/>
      <c r="F29" s="31"/>
      <c r="G29" s="30"/>
      <c r="H29" s="31"/>
      <c r="I29" s="30"/>
      <c r="J29" s="31"/>
      <c r="K29" s="30"/>
      <c r="L29" s="31"/>
      <c r="M29" s="30"/>
      <c r="N29" s="31"/>
      <c r="O29" s="30"/>
      <c r="P29" s="31"/>
      <c r="Q29" s="30"/>
      <c r="R29" s="31"/>
      <c r="S29" s="30"/>
      <c r="T29" s="31"/>
      <c r="U29" s="30"/>
      <c r="V29" s="31"/>
      <c r="W29" s="30"/>
      <c r="X29" s="31"/>
      <c r="Y29" s="30"/>
      <c r="Z29" s="31"/>
      <c r="AA29" s="30"/>
      <c r="AB29" s="31"/>
      <c r="AC29" s="32">
        <f t="shared" si="2"/>
        <v>0</v>
      </c>
      <c r="AD29" s="33">
        <f t="shared" si="2"/>
        <v>0</v>
      </c>
      <c r="AE29" s="34">
        <f t="shared" si="1"/>
        <v>0</v>
      </c>
    </row>
    <row r="30" spans="1:31" x14ac:dyDescent="0.35">
      <c r="A30" s="447">
        <v>4</v>
      </c>
      <c r="B30" s="35"/>
      <c r="C30" s="35"/>
      <c r="D30" s="36">
        <v>2016</v>
      </c>
      <c r="E30" s="37"/>
      <c r="F30" s="38"/>
      <c r="G30" s="37"/>
      <c r="H30" s="38"/>
      <c r="I30" s="37"/>
      <c r="J30" s="38"/>
      <c r="K30" s="37"/>
      <c r="L30" s="38"/>
      <c r="M30" s="37"/>
      <c r="N30" s="38"/>
      <c r="O30" s="37"/>
      <c r="P30" s="38"/>
      <c r="Q30" s="37"/>
      <c r="R30" s="38"/>
      <c r="S30" s="37"/>
      <c r="T30" s="38"/>
      <c r="U30" s="37"/>
      <c r="V30" s="38"/>
      <c r="W30" s="37"/>
      <c r="X30" s="38"/>
      <c r="Y30" s="37"/>
      <c r="Z30" s="38"/>
      <c r="AA30" s="37"/>
      <c r="AB30" s="38"/>
      <c r="AC30" s="39">
        <f t="shared" si="2"/>
        <v>0</v>
      </c>
      <c r="AD30" s="40">
        <f t="shared" si="2"/>
        <v>0</v>
      </c>
      <c r="AE30" s="41">
        <f t="shared" si="1"/>
        <v>0</v>
      </c>
    </row>
    <row r="31" spans="1:31" x14ac:dyDescent="0.35">
      <c r="A31" s="448"/>
      <c r="B31" s="42"/>
      <c r="C31" s="42"/>
      <c r="D31" s="36">
        <v>2017</v>
      </c>
      <c r="E31" s="37"/>
      <c r="F31" s="38"/>
      <c r="G31" s="37"/>
      <c r="H31" s="38"/>
      <c r="I31" s="37"/>
      <c r="J31" s="38"/>
      <c r="K31" s="37"/>
      <c r="L31" s="38"/>
      <c r="M31" s="37"/>
      <c r="N31" s="38"/>
      <c r="O31" s="37"/>
      <c r="P31" s="38"/>
      <c r="Q31" s="37"/>
      <c r="R31" s="38"/>
      <c r="S31" s="37"/>
      <c r="T31" s="38"/>
      <c r="U31" s="37"/>
      <c r="V31" s="38"/>
      <c r="W31" s="37"/>
      <c r="X31" s="38"/>
      <c r="Y31" s="37"/>
      <c r="Z31" s="38"/>
      <c r="AA31" s="37"/>
      <c r="AB31" s="38"/>
      <c r="AC31" s="39">
        <f t="shared" si="2"/>
        <v>0</v>
      </c>
      <c r="AD31" s="40">
        <f t="shared" si="2"/>
        <v>0</v>
      </c>
      <c r="AE31" s="41">
        <f t="shared" si="1"/>
        <v>0</v>
      </c>
    </row>
    <row r="32" spans="1:31" x14ac:dyDescent="0.35">
      <c r="A32" s="448"/>
      <c r="B32" s="42"/>
      <c r="C32" s="42"/>
      <c r="D32" s="36">
        <v>2018</v>
      </c>
      <c r="E32" s="37"/>
      <c r="F32" s="38"/>
      <c r="G32" s="37"/>
      <c r="H32" s="38"/>
      <c r="I32" s="37"/>
      <c r="J32" s="38"/>
      <c r="K32" s="37"/>
      <c r="L32" s="38"/>
      <c r="M32" s="37"/>
      <c r="N32" s="38"/>
      <c r="O32" s="37"/>
      <c r="P32" s="38"/>
      <c r="Q32" s="37"/>
      <c r="R32" s="38"/>
      <c r="S32" s="37"/>
      <c r="T32" s="38"/>
      <c r="U32" s="37"/>
      <c r="V32" s="38"/>
      <c r="W32" s="37"/>
      <c r="X32" s="38"/>
      <c r="Y32" s="37"/>
      <c r="Z32" s="38"/>
      <c r="AA32" s="37"/>
      <c r="AB32" s="38"/>
      <c r="AC32" s="39">
        <f t="shared" si="2"/>
        <v>0</v>
      </c>
      <c r="AD32" s="40">
        <f t="shared" si="2"/>
        <v>0</v>
      </c>
      <c r="AE32" s="41">
        <f t="shared" si="1"/>
        <v>0</v>
      </c>
    </row>
    <row r="33" spans="1:31" x14ac:dyDescent="0.35">
      <c r="A33" s="448"/>
      <c r="B33" s="42"/>
      <c r="C33" s="42"/>
      <c r="D33" s="36">
        <v>2019</v>
      </c>
      <c r="E33" s="37"/>
      <c r="F33" s="38"/>
      <c r="G33" s="37"/>
      <c r="H33" s="38"/>
      <c r="I33" s="37"/>
      <c r="J33" s="38"/>
      <c r="K33" s="37"/>
      <c r="L33" s="38"/>
      <c r="M33" s="37"/>
      <c r="N33" s="38"/>
      <c r="O33" s="37"/>
      <c r="P33" s="38"/>
      <c r="Q33" s="37"/>
      <c r="R33" s="38"/>
      <c r="S33" s="37"/>
      <c r="T33" s="38"/>
      <c r="U33" s="37"/>
      <c r="V33" s="38"/>
      <c r="W33" s="37"/>
      <c r="X33" s="38"/>
      <c r="Y33" s="37"/>
      <c r="Z33" s="38"/>
      <c r="AA33" s="37"/>
      <c r="AB33" s="38"/>
      <c r="AC33" s="39">
        <f t="shared" si="2"/>
        <v>0</v>
      </c>
      <c r="AD33" s="40">
        <f t="shared" si="2"/>
        <v>0</v>
      </c>
      <c r="AE33" s="41">
        <f t="shared" si="1"/>
        <v>0</v>
      </c>
    </row>
    <row r="34" spans="1:31" x14ac:dyDescent="0.35">
      <c r="A34" s="448"/>
      <c r="B34" s="42"/>
      <c r="C34" s="42"/>
      <c r="D34" s="26">
        <v>2020</v>
      </c>
      <c r="E34" s="43"/>
      <c r="F34" s="44"/>
      <c r="G34" s="43"/>
      <c r="H34" s="44"/>
      <c r="I34" s="43"/>
      <c r="J34" s="44"/>
      <c r="K34" s="43"/>
      <c r="L34" s="44"/>
      <c r="M34" s="43"/>
      <c r="N34" s="44"/>
      <c r="O34" s="43"/>
      <c r="P34" s="44"/>
      <c r="Q34" s="43"/>
      <c r="R34" s="44"/>
      <c r="S34" s="43"/>
      <c r="T34" s="44"/>
      <c r="U34" s="43"/>
      <c r="V34" s="44"/>
      <c r="W34" s="43"/>
      <c r="X34" s="44"/>
      <c r="Y34" s="43"/>
      <c r="Z34" s="44"/>
      <c r="AA34" s="43"/>
      <c r="AB34" s="44"/>
      <c r="AC34" s="39">
        <f t="shared" si="2"/>
        <v>0</v>
      </c>
      <c r="AD34" s="40">
        <f t="shared" si="2"/>
        <v>0</v>
      </c>
      <c r="AE34" s="41">
        <f t="shared" si="1"/>
        <v>0</v>
      </c>
    </row>
    <row r="35" spans="1:31" x14ac:dyDescent="0.35">
      <c r="A35" s="448"/>
      <c r="B35" s="42"/>
      <c r="C35" s="42"/>
      <c r="D35" s="26">
        <v>2021</v>
      </c>
      <c r="E35" s="43"/>
      <c r="F35" s="44"/>
      <c r="G35" s="43"/>
      <c r="H35" s="44"/>
      <c r="I35" s="43"/>
      <c r="J35" s="44"/>
      <c r="K35" s="43"/>
      <c r="L35" s="44"/>
      <c r="M35" s="43"/>
      <c r="N35" s="44"/>
      <c r="O35" s="43"/>
      <c r="P35" s="44"/>
      <c r="Q35" s="43"/>
      <c r="R35" s="44"/>
      <c r="S35" s="43"/>
      <c r="T35" s="44"/>
      <c r="U35" s="43"/>
      <c r="V35" s="44"/>
      <c r="W35" s="43"/>
      <c r="X35" s="44"/>
      <c r="Y35" s="43"/>
      <c r="Z35" s="44"/>
      <c r="AA35" s="43"/>
      <c r="AB35" s="44"/>
      <c r="AC35" s="39">
        <f t="shared" si="2"/>
        <v>0</v>
      </c>
      <c r="AD35" s="40">
        <f t="shared" si="2"/>
        <v>0</v>
      </c>
      <c r="AE35" s="41">
        <f t="shared" si="1"/>
        <v>0</v>
      </c>
    </row>
    <row r="36" spans="1:31" x14ac:dyDescent="0.35">
      <c r="A36" s="448"/>
      <c r="B36" s="42"/>
      <c r="C36" s="42"/>
      <c r="D36" s="26">
        <v>2022</v>
      </c>
      <c r="E36" s="43"/>
      <c r="F36" s="44"/>
      <c r="G36" s="43"/>
      <c r="H36" s="44"/>
      <c r="I36" s="43"/>
      <c r="J36" s="44"/>
      <c r="K36" s="43"/>
      <c r="L36" s="44"/>
      <c r="M36" s="43"/>
      <c r="N36" s="44"/>
      <c r="O36" s="43"/>
      <c r="P36" s="44"/>
      <c r="Q36" s="43"/>
      <c r="R36" s="44"/>
      <c r="S36" s="43"/>
      <c r="T36" s="44"/>
      <c r="U36" s="43"/>
      <c r="V36" s="44"/>
      <c r="W36" s="43"/>
      <c r="X36" s="44"/>
      <c r="Y36" s="43"/>
      <c r="Z36" s="44"/>
      <c r="AA36" s="43"/>
      <c r="AB36" s="44"/>
      <c r="AC36" s="39">
        <f t="shared" si="2"/>
        <v>0</v>
      </c>
      <c r="AD36" s="40">
        <f t="shared" si="2"/>
        <v>0</v>
      </c>
      <c r="AE36" s="41">
        <f t="shared" si="1"/>
        <v>0</v>
      </c>
    </row>
    <row r="37" spans="1:31" x14ac:dyDescent="0.35">
      <c r="A37" s="449"/>
      <c r="B37" s="45"/>
      <c r="C37" s="45"/>
      <c r="D37" s="26">
        <v>2023</v>
      </c>
      <c r="E37" s="43"/>
      <c r="F37" s="44"/>
      <c r="G37" s="43"/>
      <c r="H37" s="44"/>
      <c r="I37" s="43"/>
      <c r="J37" s="44"/>
      <c r="K37" s="43"/>
      <c r="L37" s="44"/>
      <c r="M37" s="43"/>
      <c r="N37" s="44"/>
      <c r="O37" s="43"/>
      <c r="P37" s="44"/>
      <c r="Q37" s="43"/>
      <c r="R37" s="44"/>
      <c r="S37" s="43"/>
      <c r="T37" s="44"/>
      <c r="U37" s="43"/>
      <c r="V37" s="44"/>
      <c r="W37" s="43"/>
      <c r="X37" s="44"/>
      <c r="Y37" s="43"/>
      <c r="Z37" s="44"/>
      <c r="AA37" s="43"/>
      <c r="AB37" s="44"/>
      <c r="AC37" s="39">
        <f t="shared" si="2"/>
        <v>0</v>
      </c>
      <c r="AD37" s="40">
        <f t="shared" si="2"/>
        <v>0</v>
      </c>
      <c r="AE37" s="41">
        <f t="shared" si="1"/>
        <v>0</v>
      </c>
    </row>
    <row r="38" spans="1:31" x14ac:dyDescent="0.35">
      <c r="A38" s="441">
        <v>5</v>
      </c>
      <c r="B38" s="444"/>
      <c r="C38" s="444"/>
      <c r="D38" s="29">
        <v>2016</v>
      </c>
      <c r="E38" s="30"/>
      <c r="F38" s="31"/>
      <c r="G38" s="30"/>
      <c r="H38" s="31"/>
      <c r="I38" s="30"/>
      <c r="J38" s="31"/>
      <c r="K38" s="30"/>
      <c r="L38" s="31"/>
      <c r="M38" s="30"/>
      <c r="N38" s="31"/>
      <c r="O38" s="30"/>
      <c r="P38" s="31"/>
      <c r="Q38" s="30"/>
      <c r="R38" s="31"/>
      <c r="S38" s="30"/>
      <c r="T38" s="31"/>
      <c r="U38" s="30"/>
      <c r="V38" s="31"/>
      <c r="W38" s="30"/>
      <c r="X38" s="31"/>
      <c r="Y38" s="30"/>
      <c r="Z38" s="31"/>
      <c r="AA38" s="30"/>
      <c r="AB38" s="31"/>
      <c r="AC38" s="32">
        <f t="shared" si="2"/>
        <v>0</v>
      </c>
      <c r="AD38" s="33">
        <f t="shared" si="2"/>
        <v>0</v>
      </c>
      <c r="AE38" s="34">
        <f t="shared" si="1"/>
        <v>0</v>
      </c>
    </row>
    <row r="39" spans="1:31" x14ac:dyDescent="0.35">
      <c r="A39" s="442"/>
      <c r="B39" s="445"/>
      <c r="C39" s="445"/>
      <c r="D39" s="29">
        <v>2017</v>
      </c>
      <c r="E39" s="30"/>
      <c r="F39" s="31"/>
      <c r="G39" s="30"/>
      <c r="H39" s="31"/>
      <c r="I39" s="30"/>
      <c r="J39" s="31"/>
      <c r="K39" s="30"/>
      <c r="L39" s="31"/>
      <c r="M39" s="30"/>
      <c r="N39" s="31"/>
      <c r="O39" s="30"/>
      <c r="P39" s="31"/>
      <c r="Q39" s="30"/>
      <c r="R39" s="31"/>
      <c r="S39" s="30"/>
      <c r="T39" s="31"/>
      <c r="U39" s="30"/>
      <c r="V39" s="31"/>
      <c r="W39" s="30"/>
      <c r="X39" s="31"/>
      <c r="Y39" s="30"/>
      <c r="Z39" s="31"/>
      <c r="AA39" s="30"/>
      <c r="AB39" s="31"/>
      <c r="AC39" s="32">
        <f t="shared" si="2"/>
        <v>0</v>
      </c>
      <c r="AD39" s="33">
        <f t="shared" si="2"/>
        <v>0</v>
      </c>
      <c r="AE39" s="34">
        <f t="shared" si="1"/>
        <v>0</v>
      </c>
    </row>
    <row r="40" spans="1:31" x14ac:dyDescent="0.35">
      <c r="A40" s="442"/>
      <c r="B40" s="445"/>
      <c r="C40" s="445"/>
      <c r="D40" s="29">
        <v>2018</v>
      </c>
      <c r="E40" s="30"/>
      <c r="F40" s="31"/>
      <c r="G40" s="30"/>
      <c r="H40" s="31"/>
      <c r="I40" s="30"/>
      <c r="J40" s="31"/>
      <c r="K40" s="30"/>
      <c r="L40" s="31"/>
      <c r="M40" s="30"/>
      <c r="N40" s="31"/>
      <c r="O40" s="30"/>
      <c r="P40" s="31"/>
      <c r="Q40" s="30"/>
      <c r="R40" s="31"/>
      <c r="S40" s="30"/>
      <c r="T40" s="31"/>
      <c r="U40" s="30"/>
      <c r="V40" s="31"/>
      <c r="W40" s="30"/>
      <c r="X40" s="31"/>
      <c r="Y40" s="30"/>
      <c r="Z40" s="31"/>
      <c r="AA40" s="30"/>
      <c r="AB40" s="31"/>
      <c r="AC40" s="32">
        <f t="shared" si="2"/>
        <v>0</v>
      </c>
      <c r="AD40" s="33">
        <f t="shared" si="2"/>
        <v>0</v>
      </c>
      <c r="AE40" s="34">
        <f t="shared" si="1"/>
        <v>0</v>
      </c>
    </row>
    <row r="41" spans="1:31" x14ac:dyDescent="0.35">
      <c r="A41" s="442"/>
      <c r="B41" s="445"/>
      <c r="C41" s="445"/>
      <c r="D41" s="29">
        <v>2019</v>
      </c>
      <c r="E41" s="30"/>
      <c r="F41" s="31"/>
      <c r="G41" s="30"/>
      <c r="H41" s="31"/>
      <c r="I41" s="30"/>
      <c r="J41" s="31"/>
      <c r="K41" s="30"/>
      <c r="L41" s="31"/>
      <c r="M41" s="30"/>
      <c r="N41" s="31"/>
      <c r="O41" s="30"/>
      <c r="P41" s="31"/>
      <c r="Q41" s="30"/>
      <c r="R41" s="31"/>
      <c r="S41" s="30"/>
      <c r="T41" s="31"/>
      <c r="U41" s="30"/>
      <c r="V41" s="31"/>
      <c r="W41" s="30"/>
      <c r="X41" s="31"/>
      <c r="Y41" s="30"/>
      <c r="Z41" s="31"/>
      <c r="AA41" s="30"/>
      <c r="AB41" s="31"/>
      <c r="AC41" s="32">
        <f t="shared" si="2"/>
        <v>0</v>
      </c>
      <c r="AD41" s="33">
        <f t="shared" si="2"/>
        <v>0</v>
      </c>
      <c r="AE41" s="34">
        <f t="shared" si="1"/>
        <v>0</v>
      </c>
    </row>
    <row r="42" spans="1:31" x14ac:dyDescent="0.35">
      <c r="A42" s="442"/>
      <c r="B42" s="445"/>
      <c r="C42" s="445"/>
      <c r="D42" s="29">
        <v>2020</v>
      </c>
      <c r="E42" s="30"/>
      <c r="F42" s="31"/>
      <c r="G42" s="30"/>
      <c r="H42" s="31"/>
      <c r="I42" s="30"/>
      <c r="J42" s="31"/>
      <c r="K42" s="30"/>
      <c r="L42" s="31"/>
      <c r="M42" s="30"/>
      <c r="N42" s="31"/>
      <c r="O42" s="30"/>
      <c r="P42" s="31"/>
      <c r="Q42" s="30"/>
      <c r="R42" s="31"/>
      <c r="S42" s="30"/>
      <c r="T42" s="31"/>
      <c r="U42" s="30"/>
      <c r="V42" s="31"/>
      <c r="W42" s="30"/>
      <c r="X42" s="31"/>
      <c r="Y42" s="30"/>
      <c r="Z42" s="31"/>
      <c r="AA42" s="30"/>
      <c r="AB42" s="31"/>
      <c r="AC42" s="32">
        <f t="shared" si="2"/>
        <v>0</v>
      </c>
      <c r="AD42" s="33">
        <f t="shared" si="2"/>
        <v>0</v>
      </c>
      <c r="AE42" s="34">
        <f t="shared" si="1"/>
        <v>0</v>
      </c>
    </row>
    <row r="43" spans="1:31" x14ac:dyDescent="0.35">
      <c r="A43" s="442"/>
      <c r="B43" s="445"/>
      <c r="C43" s="445"/>
      <c r="D43" s="29">
        <v>2021</v>
      </c>
      <c r="E43" s="30"/>
      <c r="F43" s="31"/>
      <c r="G43" s="30"/>
      <c r="H43" s="31"/>
      <c r="I43" s="30"/>
      <c r="J43" s="31"/>
      <c r="K43" s="30"/>
      <c r="L43" s="31"/>
      <c r="M43" s="30"/>
      <c r="N43" s="31"/>
      <c r="O43" s="30"/>
      <c r="P43" s="31"/>
      <c r="Q43" s="30"/>
      <c r="R43" s="31"/>
      <c r="S43" s="30"/>
      <c r="T43" s="31"/>
      <c r="U43" s="30"/>
      <c r="V43" s="31"/>
      <c r="W43" s="30"/>
      <c r="X43" s="31"/>
      <c r="Y43" s="30"/>
      <c r="Z43" s="31"/>
      <c r="AA43" s="30"/>
      <c r="AB43" s="31"/>
      <c r="AC43" s="32">
        <f t="shared" si="2"/>
        <v>0</v>
      </c>
      <c r="AD43" s="33">
        <f t="shared" si="2"/>
        <v>0</v>
      </c>
      <c r="AE43" s="34">
        <f t="shared" si="1"/>
        <v>0</v>
      </c>
    </row>
    <row r="44" spans="1:31" x14ac:dyDescent="0.35">
      <c r="A44" s="442"/>
      <c r="B44" s="445"/>
      <c r="C44" s="445"/>
      <c r="D44" s="29">
        <v>2022</v>
      </c>
      <c r="E44" s="30"/>
      <c r="F44" s="31"/>
      <c r="G44" s="30"/>
      <c r="H44" s="31"/>
      <c r="I44" s="30"/>
      <c r="J44" s="31"/>
      <c r="K44" s="30"/>
      <c r="L44" s="31"/>
      <c r="M44" s="30"/>
      <c r="N44" s="31"/>
      <c r="O44" s="30"/>
      <c r="P44" s="31"/>
      <c r="Q44" s="30"/>
      <c r="R44" s="31"/>
      <c r="S44" s="30"/>
      <c r="T44" s="31"/>
      <c r="U44" s="30"/>
      <c r="V44" s="31"/>
      <c r="W44" s="30"/>
      <c r="X44" s="31"/>
      <c r="Y44" s="30"/>
      <c r="Z44" s="31"/>
      <c r="AA44" s="30"/>
      <c r="AB44" s="31"/>
      <c r="AC44" s="32">
        <f t="shared" si="2"/>
        <v>0</v>
      </c>
      <c r="AD44" s="33">
        <f t="shared" si="2"/>
        <v>0</v>
      </c>
      <c r="AE44" s="34">
        <f t="shared" si="1"/>
        <v>0</v>
      </c>
    </row>
    <row r="45" spans="1:31" x14ac:dyDescent="0.35">
      <c r="A45" s="443"/>
      <c r="B45" s="446"/>
      <c r="C45" s="446"/>
      <c r="D45" s="29">
        <v>2023</v>
      </c>
      <c r="E45" s="30"/>
      <c r="F45" s="31"/>
      <c r="G45" s="30"/>
      <c r="H45" s="31"/>
      <c r="I45" s="30"/>
      <c r="J45" s="31"/>
      <c r="K45" s="30"/>
      <c r="L45" s="31"/>
      <c r="M45" s="30"/>
      <c r="N45" s="31"/>
      <c r="O45" s="30"/>
      <c r="P45" s="31"/>
      <c r="Q45" s="30"/>
      <c r="R45" s="31"/>
      <c r="S45" s="30"/>
      <c r="T45" s="31"/>
      <c r="U45" s="30"/>
      <c r="V45" s="31"/>
      <c r="W45" s="30"/>
      <c r="X45" s="31"/>
      <c r="Y45" s="30"/>
      <c r="Z45" s="31"/>
      <c r="AA45" s="30"/>
      <c r="AB45" s="31"/>
      <c r="AC45" s="32">
        <f t="shared" si="2"/>
        <v>0</v>
      </c>
      <c r="AD45" s="33">
        <f t="shared" si="2"/>
        <v>0</v>
      </c>
      <c r="AE45" s="34">
        <f t="shared" si="1"/>
        <v>0</v>
      </c>
    </row>
    <row r="46" spans="1:31" x14ac:dyDescent="0.35">
      <c r="A46" s="447">
        <v>6</v>
      </c>
      <c r="B46" s="35"/>
      <c r="C46" s="35"/>
      <c r="D46" s="36">
        <v>2016</v>
      </c>
      <c r="E46" s="37"/>
      <c r="F46" s="38"/>
      <c r="G46" s="37"/>
      <c r="H46" s="38"/>
      <c r="I46" s="37"/>
      <c r="J46" s="38"/>
      <c r="K46" s="37"/>
      <c r="L46" s="38"/>
      <c r="M46" s="37"/>
      <c r="N46" s="38"/>
      <c r="O46" s="37"/>
      <c r="P46" s="38"/>
      <c r="Q46" s="37"/>
      <c r="R46" s="38"/>
      <c r="S46" s="37"/>
      <c r="T46" s="38"/>
      <c r="U46" s="37"/>
      <c r="V46" s="38"/>
      <c r="W46" s="37"/>
      <c r="X46" s="38"/>
      <c r="Y46" s="37"/>
      <c r="Z46" s="38"/>
      <c r="AA46" s="37"/>
      <c r="AB46" s="38"/>
      <c r="AC46" s="39">
        <f t="shared" si="2"/>
        <v>0</v>
      </c>
      <c r="AD46" s="40">
        <f t="shared" si="2"/>
        <v>0</v>
      </c>
      <c r="AE46" s="41">
        <f t="shared" si="1"/>
        <v>0</v>
      </c>
    </row>
    <row r="47" spans="1:31" x14ac:dyDescent="0.35">
      <c r="A47" s="448"/>
      <c r="B47" s="42"/>
      <c r="C47" s="42"/>
      <c r="D47" s="36">
        <v>2017</v>
      </c>
      <c r="E47" s="37"/>
      <c r="F47" s="38"/>
      <c r="G47" s="37"/>
      <c r="H47" s="38"/>
      <c r="I47" s="37"/>
      <c r="J47" s="38"/>
      <c r="K47" s="37"/>
      <c r="L47" s="38"/>
      <c r="M47" s="37"/>
      <c r="N47" s="38"/>
      <c r="O47" s="37"/>
      <c r="P47" s="38"/>
      <c r="Q47" s="37"/>
      <c r="R47" s="38"/>
      <c r="S47" s="37"/>
      <c r="T47" s="38"/>
      <c r="U47" s="37"/>
      <c r="V47" s="38"/>
      <c r="W47" s="37"/>
      <c r="X47" s="38"/>
      <c r="Y47" s="37"/>
      <c r="Z47" s="38"/>
      <c r="AA47" s="37"/>
      <c r="AB47" s="38"/>
      <c r="AC47" s="39">
        <f t="shared" si="2"/>
        <v>0</v>
      </c>
      <c r="AD47" s="40">
        <f t="shared" si="2"/>
        <v>0</v>
      </c>
      <c r="AE47" s="41">
        <f t="shared" si="1"/>
        <v>0</v>
      </c>
    </row>
    <row r="48" spans="1:31" x14ac:dyDescent="0.35">
      <c r="A48" s="448"/>
      <c r="B48" s="42"/>
      <c r="C48" s="42"/>
      <c r="D48" s="36">
        <v>2018</v>
      </c>
      <c r="E48" s="37"/>
      <c r="F48" s="38"/>
      <c r="G48" s="37"/>
      <c r="H48" s="38"/>
      <c r="I48" s="37"/>
      <c r="J48" s="38"/>
      <c r="K48" s="37"/>
      <c r="L48" s="38"/>
      <c r="M48" s="37"/>
      <c r="N48" s="38"/>
      <c r="O48" s="37"/>
      <c r="P48" s="38"/>
      <c r="Q48" s="37"/>
      <c r="R48" s="38"/>
      <c r="S48" s="37"/>
      <c r="T48" s="38"/>
      <c r="U48" s="37"/>
      <c r="V48" s="38"/>
      <c r="W48" s="37"/>
      <c r="X48" s="38"/>
      <c r="Y48" s="37"/>
      <c r="Z48" s="38"/>
      <c r="AA48" s="37"/>
      <c r="AB48" s="38"/>
      <c r="AC48" s="39">
        <f t="shared" si="2"/>
        <v>0</v>
      </c>
      <c r="AD48" s="40">
        <f t="shared" si="2"/>
        <v>0</v>
      </c>
      <c r="AE48" s="41">
        <f t="shared" si="1"/>
        <v>0</v>
      </c>
    </row>
    <row r="49" spans="1:31" x14ac:dyDescent="0.35">
      <c r="A49" s="448"/>
      <c r="B49" s="42"/>
      <c r="C49" s="42"/>
      <c r="D49" s="36">
        <v>2019</v>
      </c>
      <c r="E49" s="37"/>
      <c r="F49" s="38"/>
      <c r="G49" s="37"/>
      <c r="H49" s="38"/>
      <c r="I49" s="37"/>
      <c r="J49" s="38"/>
      <c r="K49" s="37"/>
      <c r="L49" s="38"/>
      <c r="M49" s="37"/>
      <c r="N49" s="38"/>
      <c r="O49" s="37"/>
      <c r="P49" s="38"/>
      <c r="Q49" s="37"/>
      <c r="R49" s="38"/>
      <c r="S49" s="37"/>
      <c r="T49" s="38"/>
      <c r="U49" s="37"/>
      <c r="V49" s="38"/>
      <c r="W49" s="37"/>
      <c r="X49" s="38"/>
      <c r="Y49" s="37"/>
      <c r="Z49" s="38"/>
      <c r="AA49" s="37"/>
      <c r="AB49" s="38"/>
      <c r="AC49" s="39">
        <f t="shared" si="2"/>
        <v>0</v>
      </c>
      <c r="AD49" s="40">
        <f t="shared" si="2"/>
        <v>0</v>
      </c>
      <c r="AE49" s="41">
        <f t="shared" si="1"/>
        <v>0</v>
      </c>
    </row>
    <row r="50" spans="1:31" x14ac:dyDescent="0.35">
      <c r="A50" s="448"/>
      <c r="B50" s="42"/>
      <c r="C50" s="42"/>
      <c r="D50" s="26">
        <v>2020</v>
      </c>
      <c r="E50" s="43"/>
      <c r="F50" s="44"/>
      <c r="G50" s="43"/>
      <c r="H50" s="44"/>
      <c r="I50" s="43"/>
      <c r="J50" s="44"/>
      <c r="K50" s="43"/>
      <c r="L50" s="44"/>
      <c r="M50" s="43"/>
      <c r="N50" s="44"/>
      <c r="O50" s="43"/>
      <c r="P50" s="44"/>
      <c r="Q50" s="43"/>
      <c r="R50" s="44"/>
      <c r="S50" s="43"/>
      <c r="T50" s="44"/>
      <c r="U50" s="43"/>
      <c r="V50" s="44"/>
      <c r="W50" s="43"/>
      <c r="X50" s="44"/>
      <c r="Y50" s="43"/>
      <c r="Z50" s="44"/>
      <c r="AA50" s="43"/>
      <c r="AB50" s="44"/>
      <c r="AC50" s="39">
        <f t="shared" si="2"/>
        <v>0</v>
      </c>
      <c r="AD50" s="40">
        <f t="shared" si="2"/>
        <v>0</v>
      </c>
      <c r="AE50" s="41">
        <f t="shared" si="1"/>
        <v>0</v>
      </c>
    </row>
    <row r="51" spans="1:31" x14ac:dyDescent="0.35">
      <c r="A51" s="448"/>
      <c r="B51" s="42"/>
      <c r="C51" s="42"/>
      <c r="D51" s="26">
        <v>2021</v>
      </c>
      <c r="E51" s="43"/>
      <c r="F51" s="44"/>
      <c r="G51" s="43"/>
      <c r="H51" s="44"/>
      <c r="I51" s="43"/>
      <c r="J51" s="44"/>
      <c r="K51" s="43"/>
      <c r="L51" s="44"/>
      <c r="M51" s="43"/>
      <c r="N51" s="44"/>
      <c r="O51" s="43"/>
      <c r="P51" s="44"/>
      <c r="Q51" s="43"/>
      <c r="R51" s="44"/>
      <c r="S51" s="43"/>
      <c r="T51" s="44"/>
      <c r="U51" s="43"/>
      <c r="V51" s="44"/>
      <c r="W51" s="43"/>
      <c r="X51" s="44"/>
      <c r="Y51" s="43"/>
      <c r="Z51" s="44"/>
      <c r="AA51" s="43"/>
      <c r="AB51" s="44"/>
      <c r="AC51" s="39">
        <f t="shared" si="2"/>
        <v>0</v>
      </c>
      <c r="AD51" s="40">
        <f t="shared" si="2"/>
        <v>0</v>
      </c>
      <c r="AE51" s="41">
        <f t="shared" si="1"/>
        <v>0</v>
      </c>
    </row>
    <row r="52" spans="1:31" x14ac:dyDescent="0.35">
      <c r="A52" s="448"/>
      <c r="B52" s="42"/>
      <c r="C52" s="42"/>
      <c r="D52" s="26">
        <v>2022</v>
      </c>
      <c r="E52" s="43"/>
      <c r="F52" s="44"/>
      <c r="G52" s="43"/>
      <c r="H52" s="44"/>
      <c r="I52" s="43"/>
      <c r="J52" s="44"/>
      <c r="K52" s="43"/>
      <c r="L52" s="44"/>
      <c r="M52" s="43"/>
      <c r="N52" s="44"/>
      <c r="O52" s="43"/>
      <c r="P52" s="44"/>
      <c r="Q52" s="43"/>
      <c r="R52" s="44"/>
      <c r="S52" s="43"/>
      <c r="T52" s="44"/>
      <c r="U52" s="43"/>
      <c r="V52" s="44"/>
      <c r="W52" s="43"/>
      <c r="X52" s="44"/>
      <c r="Y52" s="43"/>
      <c r="Z52" s="44"/>
      <c r="AA52" s="43"/>
      <c r="AB52" s="44"/>
      <c r="AC52" s="39">
        <f t="shared" si="2"/>
        <v>0</v>
      </c>
      <c r="AD52" s="40">
        <f t="shared" si="2"/>
        <v>0</v>
      </c>
      <c r="AE52" s="41">
        <f t="shared" si="1"/>
        <v>0</v>
      </c>
    </row>
    <row r="53" spans="1:31" x14ac:dyDescent="0.35">
      <c r="A53" s="449"/>
      <c r="B53" s="45"/>
      <c r="C53" s="45"/>
      <c r="D53" s="26">
        <v>2023</v>
      </c>
      <c r="E53" s="43"/>
      <c r="F53" s="44"/>
      <c r="G53" s="43"/>
      <c r="H53" s="44"/>
      <c r="I53" s="43"/>
      <c r="J53" s="44"/>
      <c r="K53" s="43"/>
      <c r="L53" s="44"/>
      <c r="M53" s="43"/>
      <c r="N53" s="44"/>
      <c r="O53" s="43"/>
      <c r="P53" s="44"/>
      <c r="Q53" s="43"/>
      <c r="R53" s="44"/>
      <c r="S53" s="43"/>
      <c r="T53" s="44"/>
      <c r="U53" s="43"/>
      <c r="V53" s="44"/>
      <c r="W53" s="43"/>
      <c r="X53" s="44"/>
      <c r="Y53" s="43"/>
      <c r="Z53" s="44"/>
      <c r="AA53" s="43"/>
      <c r="AB53" s="44"/>
      <c r="AC53" s="39">
        <f t="shared" si="2"/>
        <v>0</v>
      </c>
      <c r="AD53" s="40">
        <f t="shared" si="2"/>
        <v>0</v>
      </c>
      <c r="AE53" s="41">
        <f t="shared" si="1"/>
        <v>0</v>
      </c>
    </row>
    <row r="54" spans="1:31" x14ac:dyDescent="0.35">
      <c r="A54" s="441">
        <v>7</v>
      </c>
      <c r="B54" s="444"/>
      <c r="C54" s="444"/>
      <c r="D54" s="29">
        <v>2016</v>
      </c>
      <c r="E54" s="30"/>
      <c r="F54" s="31"/>
      <c r="G54" s="30"/>
      <c r="H54" s="31"/>
      <c r="I54" s="30"/>
      <c r="J54" s="31"/>
      <c r="K54" s="30"/>
      <c r="L54" s="31"/>
      <c r="M54" s="30"/>
      <c r="N54" s="31"/>
      <c r="O54" s="30"/>
      <c r="P54" s="31"/>
      <c r="Q54" s="30"/>
      <c r="R54" s="31"/>
      <c r="S54" s="30"/>
      <c r="T54" s="31"/>
      <c r="U54" s="30"/>
      <c r="V54" s="31"/>
      <c r="W54" s="30"/>
      <c r="X54" s="31"/>
      <c r="Y54" s="30"/>
      <c r="Z54" s="31"/>
      <c r="AA54" s="30"/>
      <c r="AB54" s="31"/>
      <c r="AC54" s="32">
        <f t="shared" si="2"/>
        <v>0</v>
      </c>
      <c r="AD54" s="33">
        <f t="shared" si="2"/>
        <v>0</v>
      </c>
      <c r="AE54" s="34">
        <f t="shared" si="1"/>
        <v>0</v>
      </c>
    </row>
    <row r="55" spans="1:31" x14ac:dyDescent="0.35">
      <c r="A55" s="442"/>
      <c r="B55" s="445"/>
      <c r="C55" s="445"/>
      <c r="D55" s="29">
        <v>2017</v>
      </c>
      <c r="E55" s="30"/>
      <c r="F55" s="31"/>
      <c r="G55" s="30"/>
      <c r="H55" s="31"/>
      <c r="I55" s="30"/>
      <c r="J55" s="31"/>
      <c r="K55" s="30"/>
      <c r="L55" s="31"/>
      <c r="M55" s="30"/>
      <c r="N55" s="31"/>
      <c r="O55" s="30"/>
      <c r="P55" s="31"/>
      <c r="Q55" s="30"/>
      <c r="R55" s="31"/>
      <c r="S55" s="30"/>
      <c r="T55" s="31"/>
      <c r="U55" s="30"/>
      <c r="V55" s="31"/>
      <c r="W55" s="30"/>
      <c r="X55" s="31"/>
      <c r="Y55" s="30"/>
      <c r="Z55" s="31"/>
      <c r="AA55" s="30"/>
      <c r="AB55" s="31"/>
      <c r="AC55" s="32">
        <f t="shared" ref="AC55:AD85" si="3">E55+G55+I55+K55+M55+O55+Q55+S55+U55+W55+Y55+AA55</f>
        <v>0</v>
      </c>
      <c r="AD55" s="33">
        <f t="shared" si="3"/>
        <v>0</v>
      </c>
      <c r="AE55" s="34">
        <f t="shared" si="1"/>
        <v>0</v>
      </c>
    </row>
    <row r="56" spans="1:31" x14ac:dyDescent="0.35">
      <c r="A56" s="442"/>
      <c r="B56" s="445"/>
      <c r="C56" s="445"/>
      <c r="D56" s="29">
        <v>2018</v>
      </c>
      <c r="E56" s="30"/>
      <c r="F56" s="31"/>
      <c r="G56" s="30"/>
      <c r="H56" s="31"/>
      <c r="I56" s="30"/>
      <c r="J56" s="31"/>
      <c r="K56" s="30"/>
      <c r="L56" s="31"/>
      <c r="M56" s="30"/>
      <c r="N56" s="31"/>
      <c r="O56" s="30"/>
      <c r="P56" s="31"/>
      <c r="Q56" s="30"/>
      <c r="R56" s="31"/>
      <c r="S56" s="30"/>
      <c r="T56" s="31"/>
      <c r="U56" s="30"/>
      <c r="V56" s="31"/>
      <c r="W56" s="30"/>
      <c r="X56" s="31"/>
      <c r="Y56" s="30"/>
      <c r="Z56" s="31"/>
      <c r="AA56" s="30"/>
      <c r="AB56" s="31"/>
      <c r="AC56" s="32">
        <f t="shared" si="3"/>
        <v>0</v>
      </c>
      <c r="AD56" s="33">
        <f t="shared" si="3"/>
        <v>0</v>
      </c>
      <c r="AE56" s="34">
        <f t="shared" si="1"/>
        <v>0</v>
      </c>
    </row>
    <row r="57" spans="1:31" x14ac:dyDescent="0.35">
      <c r="A57" s="442"/>
      <c r="B57" s="445"/>
      <c r="C57" s="445"/>
      <c r="D57" s="29">
        <v>2019</v>
      </c>
      <c r="E57" s="30"/>
      <c r="F57" s="31"/>
      <c r="G57" s="30"/>
      <c r="H57" s="31"/>
      <c r="I57" s="30"/>
      <c r="J57" s="31"/>
      <c r="K57" s="30"/>
      <c r="L57" s="31"/>
      <c r="M57" s="30"/>
      <c r="N57" s="31"/>
      <c r="O57" s="30"/>
      <c r="P57" s="31"/>
      <c r="Q57" s="30"/>
      <c r="R57" s="31"/>
      <c r="S57" s="30"/>
      <c r="T57" s="31"/>
      <c r="U57" s="30"/>
      <c r="V57" s="31"/>
      <c r="W57" s="30"/>
      <c r="X57" s="31"/>
      <c r="Y57" s="30"/>
      <c r="Z57" s="31"/>
      <c r="AA57" s="30"/>
      <c r="AB57" s="31"/>
      <c r="AC57" s="32">
        <f t="shared" si="3"/>
        <v>0</v>
      </c>
      <c r="AD57" s="33">
        <f t="shared" si="3"/>
        <v>0</v>
      </c>
      <c r="AE57" s="34">
        <f t="shared" si="1"/>
        <v>0</v>
      </c>
    </row>
    <row r="58" spans="1:31" x14ac:dyDescent="0.35">
      <c r="A58" s="442"/>
      <c r="B58" s="445"/>
      <c r="C58" s="445"/>
      <c r="D58" s="29">
        <v>2020</v>
      </c>
      <c r="E58" s="30"/>
      <c r="F58" s="31"/>
      <c r="G58" s="30"/>
      <c r="H58" s="31"/>
      <c r="I58" s="30"/>
      <c r="J58" s="31"/>
      <c r="K58" s="30"/>
      <c r="L58" s="31"/>
      <c r="M58" s="30"/>
      <c r="N58" s="31"/>
      <c r="O58" s="30"/>
      <c r="P58" s="31"/>
      <c r="Q58" s="30"/>
      <c r="R58" s="31"/>
      <c r="S58" s="30"/>
      <c r="T58" s="31"/>
      <c r="U58" s="30"/>
      <c r="V58" s="31"/>
      <c r="W58" s="30"/>
      <c r="X58" s="31"/>
      <c r="Y58" s="30"/>
      <c r="Z58" s="31"/>
      <c r="AA58" s="30"/>
      <c r="AB58" s="31"/>
      <c r="AC58" s="32">
        <f t="shared" si="3"/>
        <v>0</v>
      </c>
      <c r="AD58" s="33">
        <f t="shared" si="3"/>
        <v>0</v>
      </c>
      <c r="AE58" s="34">
        <f t="shared" si="1"/>
        <v>0</v>
      </c>
    </row>
    <row r="59" spans="1:31" x14ac:dyDescent="0.35">
      <c r="A59" s="442"/>
      <c r="B59" s="445"/>
      <c r="C59" s="445"/>
      <c r="D59" s="29">
        <v>2021</v>
      </c>
      <c r="E59" s="30"/>
      <c r="F59" s="31"/>
      <c r="G59" s="30"/>
      <c r="H59" s="31"/>
      <c r="I59" s="30"/>
      <c r="J59" s="31"/>
      <c r="K59" s="30"/>
      <c r="L59" s="31"/>
      <c r="M59" s="30"/>
      <c r="N59" s="31"/>
      <c r="O59" s="30"/>
      <c r="P59" s="31"/>
      <c r="Q59" s="30"/>
      <c r="R59" s="31"/>
      <c r="S59" s="30"/>
      <c r="T59" s="31"/>
      <c r="U59" s="30"/>
      <c r="V59" s="31"/>
      <c r="W59" s="30"/>
      <c r="X59" s="31"/>
      <c r="Y59" s="30"/>
      <c r="Z59" s="31"/>
      <c r="AA59" s="30"/>
      <c r="AB59" s="31"/>
      <c r="AC59" s="32">
        <f t="shared" si="3"/>
        <v>0</v>
      </c>
      <c r="AD59" s="33">
        <f t="shared" si="3"/>
        <v>0</v>
      </c>
      <c r="AE59" s="34">
        <f t="shared" si="1"/>
        <v>0</v>
      </c>
    </row>
    <row r="60" spans="1:31" x14ac:dyDescent="0.35">
      <c r="A60" s="442"/>
      <c r="B60" s="445"/>
      <c r="C60" s="445"/>
      <c r="D60" s="29">
        <v>2022</v>
      </c>
      <c r="E60" s="30"/>
      <c r="F60" s="31"/>
      <c r="G60" s="30"/>
      <c r="H60" s="31"/>
      <c r="I60" s="30"/>
      <c r="J60" s="31"/>
      <c r="K60" s="30"/>
      <c r="L60" s="31"/>
      <c r="M60" s="30"/>
      <c r="N60" s="31"/>
      <c r="O60" s="30"/>
      <c r="P60" s="31"/>
      <c r="Q60" s="30"/>
      <c r="R60" s="31"/>
      <c r="S60" s="30"/>
      <c r="T60" s="31"/>
      <c r="U60" s="30"/>
      <c r="V60" s="31"/>
      <c r="W60" s="30"/>
      <c r="X60" s="31"/>
      <c r="Y60" s="30"/>
      <c r="Z60" s="31"/>
      <c r="AA60" s="30"/>
      <c r="AB60" s="31"/>
      <c r="AC60" s="32">
        <f t="shared" si="3"/>
        <v>0</v>
      </c>
      <c r="AD60" s="33">
        <f t="shared" si="3"/>
        <v>0</v>
      </c>
      <c r="AE60" s="34">
        <f t="shared" si="1"/>
        <v>0</v>
      </c>
    </row>
    <row r="61" spans="1:31" x14ac:dyDescent="0.35">
      <c r="A61" s="443"/>
      <c r="B61" s="446"/>
      <c r="C61" s="446"/>
      <c r="D61" s="29">
        <v>2023</v>
      </c>
      <c r="E61" s="30"/>
      <c r="F61" s="31"/>
      <c r="G61" s="30"/>
      <c r="H61" s="31"/>
      <c r="I61" s="30"/>
      <c r="J61" s="31"/>
      <c r="K61" s="30"/>
      <c r="L61" s="31"/>
      <c r="M61" s="30"/>
      <c r="N61" s="31"/>
      <c r="O61" s="30"/>
      <c r="P61" s="31"/>
      <c r="Q61" s="30"/>
      <c r="R61" s="31"/>
      <c r="S61" s="30"/>
      <c r="T61" s="31"/>
      <c r="U61" s="30"/>
      <c r="V61" s="31"/>
      <c r="W61" s="30"/>
      <c r="X61" s="31"/>
      <c r="Y61" s="30"/>
      <c r="Z61" s="31"/>
      <c r="AA61" s="30"/>
      <c r="AB61" s="31"/>
      <c r="AC61" s="32">
        <f t="shared" si="3"/>
        <v>0</v>
      </c>
      <c r="AD61" s="33">
        <f t="shared" si="3"/>
        <v>0</v>
      </c>
      <c r="AE61" s="34">
        <f t="shared" si="1"/>
        <v>0</v>
      </c>
    </row>
    <row r="62" spans="1:31" x14ac:dyDescent="0.35">
      <c r="A62" s="447">
        <v>8</v>
      </c>
      <c r="B62" s="35"/>
      <c r="C62" s="35"/>
      <c r="D62" s="36">
        <v>2016</v>
      </c>
      <c r="E62" s="37"/>
      <c r="F62" s="38"/>
      <c r="G62" s="37"/>
      <c r="H62" s="38"/>
      <c r="I62" s="37"/>
      <c r="J62" s="38"/>
      <c r="K62" s="37"/>
      <c r="L62" s="38"/>
      <c r="M62" s="37"/>
      <c r="N62" s="38"/>
      <c r="O62" s="37"/>
      <c r="P62" s="38"/>
      <c r="Q62" s="37"/>
      <c r="R62" s="38"/>
      <c r="S62" s="37"/>
      <c r="T62" s="38"/>
      <c r="U62" s="37"/>
      <c r="V62" s="38"/>
      <c r="W62" s="37"/>
      <c r="X62" s="38"/>
      <c r="Y62" s="37"/>
      <c r="Z62" s="38"/>
      <c r="AA62" s="37"/>
      <c r="AB62" s="38"/>
      <c r="AC62" s="39">
        <f t="shared" si="3"/>
        <v>0</v>
      </c>
      <c r="AD62" s="40">
        <f t="shared" si="3"/>
        <v>0</v>
      </c>
      <c r="AE62" s="41">
        <f t="shared" si="1"/>
        <v>0</v>
      </c>
    </row>
    <row r="63" spans="1:31" x14ac:dyDescent="0.35">
      <c r="A63" s="448"/>
      <c r="B63" s="42"/>
      <c r="C63" s="42"/>
      <c r="D63" s="36">
        <v>2017</v>
      </c>
      <c r="E63" s="37"/>
      <c r="F63" s="38"/>
      <c r="G63" s="37"/>
      <c r="H63" s="38"/>
      <c r="I63" s="37"/>
      <c r="J63" s="38"/>
      <c r="K63" s="37"/>
      <c r="L63" s="38"/>
      <c r="M63" s="37"/>
      <c r="N63" s="38"/>
      <c r="O63" s="37"/>
      <c r="P63" s="38"/>
      <c r="Q63" s="37"/>
      <c r="R63" s="38"/>
      <c r="S63" s="37"/>
      <c r="T63" s="38"/>
      <c r="U63" s="37"/>
      <c r="V63" s="38"/>
      <c r="W63" s="37"/>
      <c r="X63" s="38"/>
      <c r="Y63" s="37"/>
      <c r="Z63" s="38"/>
      <c r="AA63" s="37"/>
      <c r="AB63" s="38"/>
      <c r="AC63" s="39">
        <f t="shared" si="3"/>
        <v>0</v>
      </c>
      <c r="AD63" s="40">
        <f t="shared" si="3"/>
        <v>0</v>
      </c>
      <c r="AE63" s="41">
        <f t="shared" si="1"/>
        <v>0</v>
      </c>
    </row>
    <row r="64" spans="1:31" x14ac:dyDescent="0.35">
      <c r="A64" s="448"/>
      <c r="B64" s="42"/>
      <c r="C64" s="42"/>
      <c r="D64" s="36">
        <v>2018</v>
      </c>
      <c r="E64" s="37"/>
      <c r="F64" s="38"/>
      <c r="G64" s="37"/>
      <c r="H64" s="38"/>
      <c r="I64" s="37"/>
      <c r="J64" s="38"/>
      <c r="K64" s="37"/>
      <c r="L64" s="38"/>
      <c r="M64" s="37"/>
      <c r="N64" s="38"/>
      <c r="O64" s="37"/>
      <c r="P64" s="38"/>
      <c r="Q64" s="37"/>
      <c r="R64" s="38"/>
      <c r="S64" s="37"/>
      <c r="T64" s="38"/>
      <c r="U64" s="37"/>
      <c r="V64" s="38"/>
      <c r="W64" s="37"/>
      <c r="X64" s="38"/>
      <c r="Y64" s="37"/>
      <c r="Z64" s="38"/>
      <c r="AA64" s="37"/>
      <c r="AB64" s="38"/>
      <c r="AC64" s="39">
        <f t="shared" si="3"/>
        <v>0</v>
      </c>
      <c r="AD64" s="40">
        <f t="shared" si="3"/>
        <v>0</v>
      </c>
      <c r="AE64" s="41">
        <f t="shared" si="1"/>
        <v>0</v>
      </c>
    </row>
    <row r="65" spans="1:31" x14ac:dyDescent="0.35">
      <c r="A65" s="448"/>
      <c r="B65" s="42"/>
      <c r="C65" s="42"/>
      <c r="D65" s="36">
        <v>2019</v>
      </c>
      <c r="E65" s="37"/>
      <c r="F65" s="38"/>
      <c r="G65" s="37"/>
      <c r="H65" s="38"/>
      <c r="I65" s="37"/>
      <c r="J65" s="38"/>
      <c r="K65" s="37"/>
      <c r="L65" s="38"/>
      <c r="M65" s="37"/>
      <c r="N65" s="38"/>
      <c r="O65" s="37"/>
      <c r="P65" s="38"/>
      <c r="Q65" s="37"/>
      <c r="R65" s="38"/>
      <c r="S65" s="37"/>
      <c r="T65" s="38"/>
      <c r="U65" s="37"/>
      <c r="V65" s="38"/>
      <c r="W65" s="37"/>
      <c r="X65" s="38"/>
      <c r="Y65" s="37"/>
      <c r="Z65" s="38"/>
      <c r="AA65" s="37"/>
      <c r="AB65" s="38"/>
      <c r="AC65" s="39">
        <f t="shared" si="3"/>
        <v>0</v>
      </c>
      <c r="AD65" s="40">
        <f t="shared" si="3"/>
        <v>0</v>
      </c>
      <c r="AE65" s="41">
        <f t="shared" si="1"/>
        <v>0</v>
      </c>
    </row>
    <row r="66" spans="1:31" x14ac:dyDescent="0.35">
      <c r="A66" s="448"/>
      <c r="B66" s="42"/>
      <c r="C66" s="42"/>
      <c r="D66" s="26">
        <v>2020</v>
      </c>
      <c r="E66" s="43"/>
      <c r="F66" s="44"/>
      <c r="G66" s="43"/>
      <c r="H66" s="44"/>
      <c r="I66" s="43"/>
      <c r="J66" s="44"/>
      <c r="K66" s="43"/>
      <c r="L66" s="44"/>
      <c r="M66" s="43"/>
      <c r="N66" s="44"/>
      <c r="O66" s="43"/>
      <c r="P66" s="44"/>
      <c r="Q66" s="43"/>
      <c r="R66" s="44"/>
      <c r="S66" s="43"/>
      <c r="T66" s="44"/>
      <c r="U66" s="43"/>
      <c r="V66" s="44"/>
      <c r="W66" s="43"/>
      <c r="X66" s="44"/>
      <c r="Y66" s="43"/>
      <c r="Z66" s="44"/>
      <c r="AA66" s="43"/>
      <c r="AB66" s="44"/>
      <c r="AC66" s="39">
        <f t="shared" si="3"/>
        <v>0</v>
      </c>
      <c r="AD66" s="40">
        <f t="shared" si="3"/>
        <v>0</v>
      </c>
      <c r="AE66" s="41">
        <f t="shared" si="1"/>
        <v>0</v>
      </c>
    </row>
    <row r="67" spans="1:31" x14ac:dyDescent="0.35">
      <c r="A67" s="448"/>
      <c r="B67" s="42"/>
      <c r="C67" s="42"/>
      <c r="D67" s="26">
        <v>2021</v>
      </c>
      <c r="E67" s="43"/>
      <c r="F67" s="44"/>
      <c r="G67" s="43"/>
      <c r="H67" s="44"/>
      <c r="I67" s="43"/>
      <c r="J67" s="44"/>
      <c r="K67" s="43"/>
      <c r="L67" s="44"/>
      <c r="M67" s="43"/>
      <c r="N67" s="44"/>
      <c r="O67" s="43"/>
      <c r="P67" s="44"/>
      <c r="Q67" s="43"/>
      <c r="R67" s="44"/>
      <c r="S67" s="43"/>
      <c r="T67" s="44"/>
      <c r="U67" s="43"/>
      <c r="V67" s="44"/>
      <c r="W67" s="43"/>
      <c r="X67" s="44"/>
      <c r="Y67" s="43"/>
      <c r="Z67" s="44"/>
      <c r="AA67" s="43"/>
      <c r="AB67" s="44"/>
      <c r="AC67" s="39">
        <f t="shared" si="3"/>
        <v>0</v>
      </c>
      <c r="AD67" s="40">
        <f t="shared" si="3"/>
        <v>0</v>
      </c>
      <c r="AE67" s="41">
        <f t="shared" si="1"/>
        <v>0</v>
      </c>
    </row>
    <row r="68" spans="1:31" x14ac:dyDescent="0.35">
      <c r="A68" s="448"/>
      <c r="B68" s="42"/>
      <c r="C68" s="42"/>
      <c r="D68" s="26">
        <v>2022</v>
      </c>
      <c r="E68" s="43"/>
      <c r="F68" s="44"/>
      <c r="G68" s="43"/>
      <c r="H68" s="44"/>
      <c r="I68" s="43"/>
      <c r="J68" s="44"/>
      <c r="K68" s="43"/>
      <c r="L68" s="44"/>
      <c r="M68" s="43"/>
      <c r="N68" s="44"/>
      <c r="O68" s="43"/>
      <c r="P68" s="44"/>
      <c r="Q68" s="43"/>
      <c r="R68" s="44"/>
      <c r="S68" s="43"/>
      <c r="T68" s="44"/>
      <c r="U68" s="43"/>
      <c r="V68" s="44"/>
      <c r="W68" s="43"/>
      <c r="X68" s="44"/>
      <c r="Y68" s="43"/>
      <c r="Z68" s="44"/>
      <c r="AA68" s="43"/>
      <c r="AB68" s="44"/>
      <c r="AC68" s="39">
        <f t="shared" si="3"/>
        <v>0</v>
      </c>
      <c r="AD68" s="40">
        <f t="shared" si="3"/>
        <v>0</v>
      </c>
      <c r="AE68" s="41">
        <f t="shared" si="1"/>
        <v>0</v>
      </c>
    </row>
    <row r="69" spans="1:31" x14ac:dyDescent="0.35">
      <c r="A69" s="449"/>
      <c r="B69" s="45"/>
      <c r="C69" s="45"/>
      <c r="D69" s="26">
        <v>2023</v>
      </c>
      <c r="E69" s="43"/>
      <c r="F69" s="44"/>
      <c r="G69" s="43"/>
      <c r="H69" s="44"/>
      <c r="I69" s="43"/>
      <c r="J69" s="44"/>
      <c r="K69" s="43"/>
      <c r="L69" s="44"/>
      <c r="M69" s="43"/>
      <c r="N69" s="44"/>
      <c r="O69" s="43"/>
      <c r="P69" s="44"/>
      <c r="Q69" s="43"/>
      <c r="R69" s="44"/>
      <c r="S69" s="43"/>
      <c r="T69" s="44"/>
      <c r="U69" s="43"/>
      <c r="V69" s="44"/>
      <c r="W69" s="43"/>
      <c r="X69" s="44"/>
      <c r="Y69" s="43"/>
      <c r="Z69" s="44"/>
      <c r="AA69" s="43"/>
      <c r="AB69" s="44"/>
      <c r="AC69" s="39">
        <f t="shared" si="3"/>
        <v>0</v>
      </c>
      <c r="AD69" s="40">
        <f t="shared" si="3"/>
        <v>0</v>
      </c>
      <c r="AE69" s="41">
        <f t="shared" si="1"/>
        <v>0</v>
      </c>
    </row>
    <row r="70" spans="1:31" x14ac:dyDescent="0.35">
      <c r="A70" s="441">
        <v>9</v>
      </c>
      <c r="B70" s="444"/>
      <c r="C70" s="444"/>
      <c r="D70" s="29">
        <v>2016</v>
      </c>
      <c r="E70" s="30"/>
      <c r="F70" s="31"/>
      <c r="G70" s="30"/>
      <c r="H70" s="31"/>
      <c r="I70" s="30"/>
      <c r="J70" s="31"/>
      <c r="K70" s="30"/>
      <c r="L70" s="31"/>
      <c r="M70" s="30"/>
      <c r="N70" s="31"/>
      <c r="O70" s="30"/>
      <c r="P70" s="31"/>
      <c r="Q70" s="30"/>
      <c r="R70" s="31"/>
      <c r="S70" s="30"/>
      <c r="T70" s="31"/>
      <c r="U70" s="30"/>
      <c r="V70" s="31"/>
      <c r="W70" s="30"/>
      <c r="X70" s="31"/>
      <c r="Y70" s="30"/>
      <c r="Z70" s="31"/>
      <c r="AA70" s="30"/>
      <c r="AB70" s="31"/>
      <c r="AC70" s="32">
        <f t="shared" si="3"/>
        <v>0</v>
      </c>
      <c r="AD70" s="33">
        <f t="shared" si="3"/>
        <v>0</v>
      </c>
      <c r="AE70" s="34">
        <f t="shared" si="1"/>
        <v>0</v>
      </c>
    </row>
    <row r="71" spans="1:31" x14ac:dyDescent="0.35">
      <c r="A71" s="442"/>
      <c r="B71" s="445"/>
      <c r="C71" s="445"/>
      <c r="D71" s="29">
        <v>2017</v>
      </c>
      <c r="E71" s="30"/>
      <c r="F71" s="31"/>
      <c r="G71" s="30"/>
      <c r="H71" s="31"/>
      <c r="I71" s="30"/>
      <c r="J71" s="31"/>
      <c r="K71" s="30"/>
      <c r="L71" s="31"/>
      <c r="M71" s="30"/>
      <c r="N71" s="31"/>
      <c r="O71" s="30"/>
      <c r="P71" s="31"/>
      <c r="Q71" s="30"/>
      <c r="R71" s="31"/>
      <c r="S71" s="30"/>
      <c r="T71" s="31"/>
      <c r="U71" s="30"/>
      <c r="V71" s="31"/>
      <c r="W71" s="30"/>
      <c r="X71" s="31"/>
      <c r="Y71" s="30"/>
      <c r="Z71" s="31"/>
      <c r="AA71" s="30"/>
      <c r="AB71" s="31"/>
      <c r="AC71" s="32">
        <f t="shared" si="3"/>
        <v>0</v>
      </c>
      <c r="AD71" s="33">
        <f t="shared" si="3"/>
        <v>0</v>
      </c>
      <c r="AE71" s="34">
        <f t="shared" ref="AE71:AE85" si="4">(AC71*0.086)/1000</f>
        <v>0</v>
      </c>
    </row>
    <row r="72" spans="1:31" x14ac:dyDescent="0.35">
      <c r="A72" s="442"/>
      <c r="B72" s="445"/>
      <c r="C72" s="445"/>
      <c r="D72" s="29">
        <v>2018</v>
      </c>
      <c r="E72" s="30"/>
      <c r="F72" s="31"/>
      <c r="G72" s="30"/>
      <c r="H72" s="31"/>
      <c r="I72" s="30"/>
      <c r="J72" s="31"/>
      <c r="K72" s="30"/>
      <c r="L72" s="31"/>
      <c r="M72" s="30"/>
      <c r="N72" s="31"/>
      <c r="O72" s="30"/>
      <c r="P72" s="31"/>
      <c r="Q72" s="30"/>
      <c r="R72" s="31"/>
      <c r="S72" s="30"/>
      <c r="T72" s="31"/>
      <c r="U72" s="30"/>
      <c r="V72" s="31"/>
      <c r="W72" s="30"/>
      <c r="X72" s="31"/>
      <c r="Y72" s="30"/>
      <c r="Z72" s="31"/>
      <c r="AA72" s="30"/>
      <c r="AB72" s="31"/>
      <c r="AC72" s="32">
        <f t="shared" si="3"/>
        <v>0</v>
      </c>
      <c r="AD72" s="33">
        <f t="shared" si="3"/>
        <v>0</v>
      </c>
      <c r="AE72" s="34">
        <f t="shared" si="4"/>
        <v>0</v>
      </c>
    </row>
    <row r="73" spans="1:31" x14ac:dyDescent="0.35">
      <c r="A73" s="442"/>
      <c r="B73" s="445"/>
      <c r="C73" s="445"/>
      <c r="D73" s="29">
        <v>2019</v>
      </c>
      <c r="E73" s="30"/>
      <c r="F73" s="31"/>
      <c r="G73" s="30"/>
      <c r="H73" s="31"/>
      <c r="I73" s="30"/>
      <c r="J73" s="31"/>
      <c r="K73" s="30"/>
      <c r="L73" s="31"/>
      <c r="M73" s="30"/>
      <c r="N73" s="31"/>
      <c r="O73" s="30"/>
      <c r="P73" s="31"/>
      <c r="Q73" s="30"/>
      <c r="R73" s="31"/>
      <c r="S73" s="30"/>
      <c r="T73" s="31"/>
      <c r="U73" s="30"/>
      <c r="V73" s="31"/>
      <c r="W73" s="30"/>
      <c r="X73" s="31"/>
      <c r="Y73" s="30"/>
      <c r="Z73" s="31"/>
      <c r="AA73" s="30"/>
      <c r="AB73" s="31"/>
      <c r="AC73" s="32">
        <f t="shared" si="3"/>
        <v>0</v>
      </c>
      <c r="AD73" s="33">
        <f t="shared" si="3"/>
        <v>0</v>
      </c>
      <c r="AE73" s="34">
        <f t="shared" si="4"/>
        <v>0</v>
      </c>
    </row>
    <row r="74" spans="1:31" x14ac:dyDescent="0.35">
      <c r="A74" s="442"/>
      <c r="B74" s="445"/>
      <c r="C74" s="445"/>
      <c r="D74" s="29">
        <v>2020</v>
      </c>
      <c r="E74" s="30"/>
      <c r="F74" s="31"/>
      <c r="G74" s="30"/>
      <c r="H74" s="31"/>
      <c r="I74" s="30"/>
      <c r="J74" s="31"/>
      <c r="K74" s="30"/>
      <c r="L74" s="31"/>
      <c r="M74" s="30"/>
      <c r="N74" s="31"/>
      <c r="O74" s="30"/>
      <c r="P74" s="31"/>
      <c r="Q74" s="30"/>
      <c r="R74" s="31"/>
      <c r="S74" s="30"/>
      <c r="T74" s="31"/>
      <c r="U74" s="30"/>
      <c r="V74" s="31"/>
      <c r="W74" s="30"/>
      <c r="X74" s="31"/>
      <c r="Y74" s="30"/>
      <c r="Z74" s="31"/>
      <c r="AA74" s="30"/>
      <c r="AB74" s="31"/>
      <c r="AC74" s="32">
        <f t="shared" si="3"/>
        <v>0</v>
      </c>
      <c r="AD74" s="33">
        <f t="shared" si="3"/>
        <v>0</v>
      </c>
      <c r="AE74" s="34">
        <f t="shared" si="4"/>
        <v>0</v>
      </c>
    </row>
    <row r="75" spans="1:31" x14ac:dyDescent="0.35">
      <c r="A75" s="442"/>
      <c r="B75" s="445"/>
      <c r="C75" s="445"/>
      <c r="D75" s="29">
        <v>2021</v>
      </c>
      <c r="E75" s="30"/>
      <c r="F75" s="31"/>
      <c r="G75" s="30"/>
      <c r="H75" s="31"/>
      <c r="I75" s="30"/>
      <c r="J75" s="31"/>
      <c r="K75" s="30"/>
      <c r="L75" s="31"/>
      <c r="M75" s="30"/>
      <c r="N75" s="31"/>
      <c r="O75" s="30"/>
      <c r="P75" s="31"/>
      <c r="Q75" s="30"/>
      <c r="R75" s="31"/>
      <c r="S75" s="30"/>
      <c r="T75" s="31"/>
      <c r="U75" s="30"/>
      <c r="V75" s="31"/>
      <c r="W75" s="30"/>
      <c r="X75" s="31"/>
      <c r="Y75" s="30"/>
      <c r="Z75" s="31"/>
      <c r="AA75" s="30"/>
      <c r="AB75" s="31"/>
      <c r="AC75" s="32">
        <f t="shared" si="3"/>
        <v>0</v>
      </c>
      <c r="AD75" s="33">
        <f t="shared" si="3"/>
        <v>0</v>
      </c>
      <c r="AE75" s="34">
        <f t="shared" si="4"/>
        <v>0</v>
      </c>
    </row>
    <row r="76" spans="1:31" x14ac:dyDescent="0.35">
      <c r="A76" s="442"/>
      <c r="B76" s="445"/>
      <c r="C76" s="445"/>
      <c r="D76" s="29">
        <v>2022</v>
      </c>
      <c r="E76" s="30"/>
      <c r="F76" s="31"/>
      <c r="G76" s="30"/>
      <c r="H76" s="31"/>
      <c r="I76" s="30"/>
      <c r="J76" s="31"/>
      <c r="K76" s="30"/>
      <c r="L76" s="31"/>
      <c r="M76" s="30"/>
      <c r="N76" s="31"/>
      <c r="O76" s="30"/>
      <c r="P76" s="31"/>
      <c r="Q76" s="30"/>
      <c r="R76" s="31"/>
      <c r="S76" s="30"/>
      <c r="T76" s="31"/>
      <c r="U76" s="30"/>
      <c r="V76" s="31"/>
      <c r="W76" s="30"/>
      <c r="X76" s="31"/>
      <c r="Y76" s="30"/>
      <c r="Z76" s="31"/>
      <c r="AA76" s="30"/>
      <c r="AB76" s="31"/>
      <c r="AC76" s="32">
        <f t="shared" si="3"/>
        <v>0</v>
      </c>
      <c r="AD76" s="33">
        <f t="shared" si="3"/>
        <v>0</v>
      </c>
      <c r="AE76" s="34">
        <f t="shared" si="4"/>
        <v>0</v>
      </c>
    </row>
    <row r="77" spans="1:31" x14ac:dyDescent="0.35">
      <c r="A77" s="443"/>
      <c r="B77" s="446"/>
      <c r="C77" s="446"/>
      <c r="D77" s="29">
        <v>2023</v>
      </c>
      <c r="E77" s="30"/>
      <c r="F77" s="31"/>
      <c r="G77" s="30"/>
      <c r="H77" s="31"/>
      <c r="I77" s="30"/>
      <c r="J77" s="31"/>
      <c r="K77" s="30"/>
      <c r="L77" s="31"/>
      <c r="M77" s="30"/>
      <c r="N77" s="31"/>
      <c r="O77" s="30"/>
      <c r="P77" s="31"/>
      <c r="Q77" s="30"/>
      <c r="R77" s="31"/>
      <c r="S77" s="30"/>
      <c r="T77" s="31"/>
      <c r="U77" s="30"/>
      <c r="V77" s="31"/>
      <c r="W77" s="30"/>
      <c r="X77" s="31"/>
      <c r="Y77" s="30"/>
      <c r="Z77" s="31"/>
      <c r="AA77" s="30"/>
      <c r="AB77" s="31"/>
      <c r="AC77" s="32">
        <f t="shared" si="3"/>
        <v>0</v>
      </c>
      <c r="AD77" s="33">
        <f t="shared" si="3"/>
        <v>0</v>
      </c>
      <c r="AE77" s="34">
        <f t="shared" si="4"/>
        <v>0</v>
      </c>
    </row>
    <row r="78" spans="1:31" x14ac:dyDescent="0.35">
      <c r="A78" s="447">
        <v>10</v>
      </c>
      <c r="B78" s="35"/>
      <c r="C78" s="35"/>
      <c r="D78" s="36">
        <v>2016</v>
      </c>
      <c r="E78" s="37"/>
      <c r="F78" s="38"/>
      <c r="G78" s="37"/>
      <c r="H78" s="38"/>
      <c r="I78" s="37"/>
      <c r="J78" s="38"/>
      <c r="K78" s="37"/>
      <c r="L78" s="38"/>
      <c r="M78" s="37"/>
      <c r="N78" s="38"/>
      <c r="O78" s="37"/>
      <c r="P78" s="38"/>
      <c r="Q78" s="37"/>
      <c r="R78" s="38"/>
      <c r="S78" s="37"/>
      <c r="T78" s="38"/>
      <c r="U78" s="37"/>
      <c r="V78" s="38"/>
      <c r="W78" s="37"/>
      <c r="X78" s="38"/>
      <c r="Y78" s="37"/>
      <c r="Z78" s="38"/>
      <c r="AA78" s="37"/>
      <c r="AB78" s="38"/>
      <c r="AC78" s="39">
        <f t="shared" si="3"/>
        <v>0</v>
      </c>
      <c r="AD78" s="40">
        <f t="shared" si="3"/>
        <v>0</v>
      </c>
      <c r="AE78" s="41">
        <f t="shared" si="4"/>
        <v>0</v>
      </c>
    </row>
    <row r="79" spans="1:31" x14ac:dyDescent="0.35">
      <c r="A79" s="448"/>
      <c r="B79" s="42"/>
      <c r="C79" s="42"/>
      <c r="D79" s="36">
        <v>2017</v>
      </c>
      <c r="E79" s="37"/>
      <c r="F79" s="38"/>
      <c r="G79" s="37"/>
      <c r="H79" s="38"/>
      <c r="I79" s="37"/>
      <c r="J79" s="38"/>
      <c r="K79" s="37"/>
      <c r="L79" s="38"/>
      <c r="M79" s="37"/>
      <c r="N79" s="38"/>
      <c r="O79" s="37"/>
      <c r="P79" s="38"/>
      <c r="Q79" s="37"/>
      <c r="R79" s="38"/>
      <c r="S79" s="37"/>
      <c r="T79" s="38"/>
      <c r="U79" s="37"/>
      <c r="V79" s="38"/>
      <c r="W79" s="37"/>
      <c r="X79" s="38"/>
      <c r="Y79" s="37"/>
      <c r="Z79" s="38"/>
      <c r="AA79" s="37"/>
      <c r="AB79" s="38"/>
      <c r="AC79" s="39">
        <f t="shared" si="3"/>
        <v>0</v>
      </c>
      <c r="AD79" s="40">
        <f t="shared" si="3"/>
        <v>0</v>
      </c>
      <c r="AE79" s="41">
        <f t="shared" si="4"/>
        <v>0</v>
      </c>
    </row>
    <row r="80" spans="1:31" x14ac:dyDescent="0.35">
      <c r="A80" s="448"/>
      <c r="B80" s="42"/>
      <c r="C80" s="42"/>
      <c r="D80" s="36">
        <v>2018</v>
      </c>
      <c r="E80" s="37"/>
      <c r="F80" s="38"/>
      <c r="G80" s="37"/>
      <c r="H80" s="38"/>
      <c r="I80" s="37"/>
      <c r="J80" s="38"/>
      <c r="K80" s="37"/>
      <c r="L80" s="38"/>
      <c r="M80" s="37"/>
      <c r="N80" s="38"/>
      <c r="O80" s="37"/>
      <c r="P80" s="38"/>
      <c r="Q80" s="37"/>
      <c r="R80" s="38"/>
      <c r="S80" s="37"/>
      <c r="T80" s="38"/>
      <c r="U80" s="37"/>
      <c r="V80" s="38"/>
      <c r="W80" s="37"/>
      <c r="X80" s="38"/>
      <c r="Y80" s="37"/>
      <c r="Z80" s="38"/>
      <c r="AA80" s="37"/>
      <c r="AB80" s="38"/>
      <c r="AC80" s="39">
        <f t="shared" si="3"/>
        <v>0</v>
      </c>
      <c r="AD80" s="40">
        <f t="shared" si="3"/>
        <v>0</v>
      </c>
      <c r="AE80" s="41">
        <f t="shared" si="4"/>
        <v>0</v>
      </c>
    </row>
    <row r="81" spans="1:31" x14ac:dyDescent="0.35">
      <c r="A81" s="448"/>
      <c r="B81" s="42"/>
      <c r="C81" s="42"/>
      <c r="D81" s="36">
        <v>2019</v>
      </c>
      <c r="E81" s="37"/>
      <c r="F81" s="38"/>
      <c r="G81" s="37"/>
      <c r="H81" s="38"/>
      <c r="I81" s="37"/>
      <c r="J81" s="38"/>
      <c r="K81" s="37"/>
      <c r="L81" s="38"/>
      <c r="M81" s="37"/>
      <c r="N81" s="38"/>
      <c r="O81" s="37"/>
      <c r="P81" s="38"/>
      <c r="Q81" s="37"/>
      <c r="R81" s="38"/>
      <c r="S81" s="37"/>
      <c r="T81" s="38"/>
      <c r="U81" s="37"/>
      <c r="V81" s="38"/>
      <c r="W81" s="37"/>
      <c r="X81" s="38"/>
      <c r="Y81" s="37"/>
      <c r="Z81" s="38"/>
      <c r="AA81" s="37"/>
      <c r="AB81" s="38"/>
      <c r="AC81" s="39">
        <f t="shared" si="3"/>
        <v>0</v>
      </c>
      <c r="AD81" s="40">
        <f t="shared" si="3"/>
        <v>0</v>
      </c>
      <c r="AE81" s="41">
        <f t="shared" si="4"/>
        <v>0</v>
      </c>
    </row>
    <row r="82" spans="1:31" x14ac:dyDescent="0.35">
      <c r="A82" s="448"/>
      <c r="B82" s="42"/>
      <c r="C82" s="42"/>
      <c r="D82" s="26">
        <v>2020</v>
      </c>
      <c r="E82" s="43"/>
      <c r="F82" s="44"/>
      <c r="G82" s="43"/>
      <c r="H82" s="44"/>
      <c r="I82" s="43"/>
      <c r="J82" s="44"/>
      <c r="K82" s="43"/>
      <c r="L82" s="44"/>
      <c r="M82" s="43"/>
      <c r="N82" s="44"/>
      <c r="O82" s="43"/>
      <c r="P82" s="44"/>
      <c r="Q82" s="43"/>
      <c r="R82" s="44"/>
      <c r="S82" s="43"/>
      <c r="T82" s="44"/>
      <c r="U82" s="43"/>
      <c r="V82" s="44"/>
      <c r="W82" s="43"/>
      <c r="X82" s="44"/>
      <c r="Y82" s="43"/>
      <c r="Z82" s="44"/>
      <c r="AA82" s="43"/>
      <c r="AB82" s="44"/>
      <c r="AC82" s="39">
        <f t="shared" si="3"/>
        <v>0</v>
      </c>
      <c r="AD82" s="40">
        <f t="shared" si="3"/>
        <v>0</v>
      </c>
      <c r="AE82" s="41">
        <f t="shared" si="4"/>
        <v>0</v>
      </c>
    </row>
    <row r="83" spans="1:31" x14ac:dyDescent="0.35">
      <c r="A83" s="448"/>
      <c r="B83" s="42"/>
      <c r="C83" s="42"/>
      <c r="D83" s="26">
        <v>2021</v>
      </c>
      <c r="E83" s="43"/>
      <c r="F83" s="44"/>
      <c r="G83" s="43"/>
      <c r="H83" s="44"/>
      <c r="I83" s="43"/>
      <c r="J83" s="44"/>
      <c r="K83" s="43"/>
      <c r="L83" s="44"/>
      <c r="M83" s="43"/>
      <c r="N83" s="44"/>
      <c r="O83" s="43"/>
      <c r="P83" s="44"/>
      <c r="Q83" s="43"/>
      <c r="R83" s="44"/>
      <c r="S83" s="43"/>
      <c r="T83" s="44"/>
      <c r="U83" s="43"/>
      <c r="V83" s="44"/>
      <c r="W83" s="43"/>
      <c r="X83" s="44"/>
      <c r="Y83" s="43"/>
      <c r="Z83" s="44"/>
      <c r="AA83" s="43"/>
      <c r="AB83" s="44"/>
      <c r="AC83" s="39">
        <f t="shared" si="3"/>
        <v>0</v>
      </c>
      <c r="AD83" s="40">
        <f t="shared" si="3"/>
        <v>0</v>
      </c>
      <c r="AE83" s="41">
        <f t="shared" si="4"/>
        <v>0</v>
      </c>
    </row>
    <row r="84" spans="1:31" x14ac:dyDescent="0.35">
      <c r="A84" s="448"/>
      <c r="B84" s="42"/>
      <c r="C84" s="42"/>
      <c r="D84" s="26">
        <v>2022</v>
      </c>
      <c r="E84" s="43"/>
      <c r="F84" s="44"/>
      <c r="G84" s="43"/>
      <c r="H84" s="44"/>
      <c r="I84" s="43"/>
      <c r="J84" s="44"/>
      <c r="K84" s="43"/>
      <c r="L84" s="44"/>
      <c r="M84" s="43"/>
      <c r="N84" s="44"/>
      <c r="O84" s="43"/>
      <c r="P84" s="44"/>
      <c r="Q84" s="43"/>
      <c r="R84" s="44"/>
      <c r="S84" s="43"/>
      <c r="T84" s="44"/>
      <c r="U84" s="43"/>
      <c r="V84" s="44"/>
      <c r="W84" s="43"/>
      <c r="X84" s="44"/>
      <c r="Y84" s="43"/>
      <c r="Z84" s="44"/>
      <c r="AA84" s="43"/>
      <c r="AB84" s="44"/>
      <c r="AC84" s="39">
        <f t="shared" si="3"/>
        <v>0</v>
      </c>
      <c r="AD84" s="40">
        <f t="shared" si="3"/>
        <v>0</v>
      </c>
      <c r="AE84" s="41">
        <f t="shared" si="4"/>
        <v>0</v>
      </c>
    </row>
    <row r="85" spans="1:31" x14ac:dyDescent="0.35">
      <c r="A85" s="449"/>
      <c r="B85" s="45"/>
      <c r="C85" s="45"/>
      <c r="D85" s="26">
        <v>2023</v>
      </c>
      <c r="E85" s="43"/>
      <c r="F85" s="44"/>
      <c r="G85" s="43"/>
      <c r="H85" s="44"/>
      <c r="I85" s="43"/>
      <c r="J85" s="44"/>
      <c r="K85" s="43"/>
      <c r="L85" s="44"/>
      <c r="M85" s="43"/>
      <c r="N85" s="44"/>
      <c r="O85" s="43"/>
      <c r="P85" s="44"/>
      <c r="Q85" s="43"/>
      <c r="R85" s="44"/>
      <c r="S85" s="43"/>
      <c r="T85" s="44"/>
      <c r="U85" s="43"/>
      <c r="V85" s="44"/>
      <c r="W85" s="43"/>
      <c r="X85" s="44"/>
      <c r="Y85" s="43"/>
      <c r="Z85" s="44"/>
      <c r="AA85" s="43"/>
      <c r="AB85" s="44"/>
      <c r="AC85" s="39">
        <f t="shared" si="3"/>
        <v>0</v>
      </c>
      <c r="AD85" s="40">
        <f t="shared" si="3"/>
        <v>0</v>
      </c>
      <c r="AE85" s="41">
        <f t="shared" si="4"/>
        <v>0</v>
      </c>
    </row>
    <row r="86" spans="1:31" x14ac:dyDescent="0.35">
      <c r="AC86" s="450" t="s">
        <v>79</v>
      </c>
      <c r="AD86" s="450"/>
      <c r="AE86" s="450"/>
    </row>
    <row r="87" spans="1:31" ht="15.5" x14ac:dyDescent="0.35">
      <c r="A87" s="46"/>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8" t="s">
        <v>77</v>
      </c>
      <c r="AD87" s="48" t="s">
        <v>78</v>
      </c>
      <c r="AE87" s="48" t="s">
        <v>72</v>
      </c>
    </row>
    <row r="88" spans="1:31" ht="15.5" x14ac:dyDescent="0.35">
      <c r="A88" s="49"/>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v>2016</v>
      </c>
      <c r="AC88" s="51">
        <f t="shared" ref="AC88:AE95" si="5">AC6+AC14+AC22+AC30+AC38+AC46+AC54+AC62+AC70+AC78</f>
        <v>0</v>
      </c>
      <c r="AD88" s="51">
        <f t="shared" si="5"/>
        <v>0</v>
      </c>
      <c r="AE88" s="51">
        <f t="shared" si="5"/>
        <v>0</v>
      </c>
    </row>
    <row r="89" spans="1:31" ht="15.5" x14ac:dyDescent="0.35">
      <c r="AB89" s="53">
        <v>2017</v>
      </c>
      <c r="AC89" s="51">
        <f t="shared" si="5"/>
        <v>0</v>
      </c>
      <c r="AD89" s="51">
        <f t="shared" si="5"/>
        <v>0</v>
      </c>
      <c r="AE89" s="51">
        <f t="shared" si="5"/>
        <v>0</v>
      </c>
    </row>
    <row r="90" spans="1:31" ht="15.5" x14ac:dyDescent="0.35">
      <c r="D90" s="54"/>
      <c r="E90" s="48"/>
      <c r="F90" s="48"/>
      <c r="G90" s="48"/>
      <c r="H90" s="48"/>
      <c r="I90" s="48"/>
      <c r="J90" s="48"/>
      <c r="K90" s="48"/>
      <c r="L90" s="48"/>
      <c r="M90" s="48"/>
      <c r="N90" s="48"/>
      <c r="O90" s="48"/>
      <c r="P90" s="48"/>
      <c r="R90" s="18"/>
      <c r="T90" s="18"/>
      <c r="V90" s="18"/>
      <c r="X90" s="18"/>
      <c r="Z90" s="18"/>
      <c r="AB90" s="50">
        <v>2018</v>
      </c>
      <c r="AC90" s="51">
        <f t="shared" si="5"/>
        <v>0</v>
      </c>
      <c r="AD90" s="51">
        <f t="shared" si="5"/>
        <v>0</v>
      </c>
      <c r="AE90" s="51">
        <f t="shared" si="5"/>
        <v>0</v>
      </c>
    </row>
    <row r="91" spans="1:31" ht="15.5" x14ac:dyDescent="0.35">
      <c r="D91" s="55"/>
      <c r="E91" s="56"/>
      <c r="F91" s="56"/>
      <c r="G91" s="56"/>
      <c r="H91" s="56"/>
      <c r="I91" s="56"/>
      <c r="J91" s="56"/>
      <c r="K91" s="56"/>
      <c r="L91" s="56"/>
      <c r="M91" s="56"/>
      <c r="N91" s="56"/>
      <c r="O91" s="56"/>
      <c r="P91" s="56"/>
      <c r="R91" s="56"/>
      <c r="T91" s="56"/>
      <c r="V91" s="56"/>
      <c r="X91" s="56"/>
      <c r="Z91" s="56"/>
      <c r="AB91" s="53">
        <v>2019</v>
      </c>
      <c r="AC91" s="51">
        <f t="shared" si="5"/>
        <v>0</v>
      </c>
      <c r="AD91" s="51">
        <f t="shared" si="5"/>
        <v>0</v>
      </c>
      <c r="AE91" s="51">
        <f t="shared" si="5"/>
        <v>0</v>
      </c>
    </row>
    <row r="92" spans="1:31" ht="15.5" x14ac:dyDescent="0.35">
      <c r="D92" s="55"/>
      <c r="E92" s="56"/>
      <c r="F92" s="56"/>
      <c r="G92" s="56"/>
      <c r="H92" s="56"/>
      <c r="I92" s="56"/>
      <c r="J92" s="56"/>
      <c r="K92" s="56"/>
      <c r="L92" s="56"/>
      <c r="M92" s="56"/>
      <c r="N92" s="56"/>
      <c r="O92" s="56"/>
      <c r="P92" s="56"/>
      <c r="R92" s="56"/>
      <c r="T92" s="56"/>
      <c r="V92" s="56"/>
      <c r="X92" s="56"/>
      <c r="Z92" s="56"/>
      <c r="AB92" s="50">
        <v>2020</v>
      </c>
      <c r="AC92" s="51">
        <f t="shared" si="5"/>
        <v>0</v>
      </c>
      <c r="AD92" s="51">
        <f t="shared" si="5"/>
        <v>0</v>
      </c>
      <c r="AE92" s="51">
        <f t="shared" si="5"/>
        <v>0</v>
      </c>
    </row>
    <row r="93" spans="1:31" ht="15.5" x14ac:dyDescent="0.35">
      <c r="D93" s="55"/>
      <c r="E93" s="56"/>
      <c r="F93" s="56"/>
      <c r="G93" s="56"/>
      <c r="H93" s="56"/>
      <c r="I93" s="56"/>
      <c r="J93" s="56"/>
      <c r="K93" s="56"/>
      <c r="L93" s="56"/>
      <c r="M93" s="56"/>
      <c r="N93" s="56"/>
      <c r="O93" s="56"/>
      <c r="P93" s="56"/>
      <c r="R93" s="56"/>
      <c r="T93" s="56"/>
      <c r="V93" s="56"/>
      <c r="X93" s="56"/>
      <c r="Z93" s="56"/>
      <c r="AB93" s="53">
        <v>2021</v>
      </c>
      <c r="AC93" s="51">
        <f t="shared" si="5"/>
        <v>0</v>
      </c>
      <c r="AD93" s="51">
        <f t="shared" si="5"/>
        <v>0</v>
      </c>
      <c r="AE93" s="51">
        <f t="shared" si="5"/>
        <v>0</v>
      </c>
    </row>
    <row r="94" spans="1:31" ht="15.5" x14ac:dyDescent="0.35">
      <c r="D94" s="55"/>
      <c r="E94" s="56"/>
      <c r="F94" s="56"/>
      <c r="G94" s="56"/>
      <c r="H94" s="56"/>
      <c r="I94" s="56"/>
      <c r="J94" s="56"/>
      <c r="K94" s="56"/>
      <c r="L94" s="56"/>
      <c r="M94" s="56"/>
      <c r="N94" s="56"/>
      <c r="O94" s="56"/>
      <c r="P94" s="56"/>
      <c r="R94" s="56"/>
      <c r="T94" s="56"/>
      <c r="V94" s="56"/>
      <c r="X94" s="56"/>
      <c r="Z94" s="56"/>
      <c r="AB94" s="50">
        <v>2022</v>
      </c>
      <c r="AC94" s="51">
        <f t="shared" si="5"/>
        <v>0</v>
      </c>
      <c r="AD94" s="51">
        <f t="shared" si="5"/>
        <v>0</v>
      </c>
      <c r="AE94" s="51">
        <f t="shared" si="5"/>
        <v>0</v>
      </c>
    </row>
    <row r="95" spans="1:31" ht="15.5" x14ac:dyDescent="0.35">
      <c r="AB95" s="53">
        <v>2023</v>
      </c>
      <c r="AC95" s="51">
        <f t="shared" si="5"/>
        <v>0</v>
      </c>
      <c r="AD95" s="51">
        <f t="shared" si="5"/>
        <v>0</v>
      </c>
      <c r="AE95" s="51">
        <f t="shared" si="5"/>
        <v>0</v>
      </c>
    </row>
  </sheetData>
  <mergeCells count="45">
    <mergeCell ref="AC86:AE86"/>
    <mergeCell ref="A46:A53"/>
    <mergeCell ref="C70:C77"/>
    <mergeCell ref="A78:A85"/>
    <mergeCell ref="E3:AB3"/>
    <mergeCell ref="A62:A69"/>
    <mergeCell ref="A70:A77"/>
    <mergeCell ref="B70:B77"/>
    <mergeCell ref="AA4:AB4"/>
    <mergeCell ref="AC4:AD4"/>
    <mergeCell ref="A54:A61"/>
    <mergeCell ref="B54:B61"/>
    <mergeCell ref="C54:C61"/>
    <mergeCell ref="A6:A13"/>
    <mergeCell ref="B6:B13"/>
    <mergeCell ref="C6:C13"/>
    <mergeCell ref="G4:H4"/>
    <mergeCell ref="A1:D1"/>
    <mergeCell ref="E1:AA1"/>
    <mergeCell ref="A38:A45"/>
    <mergeCell ref="B38:B45"/>
    <mergeCell ref="C38:C45"/>
    <mergeCell ref="Q4:R4"/>
    <mergeCell ref="S4:T4"/>
    <mergeCell ref="A14:A21"/>
    <mergeCell ref="A22:A29"/>
    <mergeCell ref="B22:B29"/>
    <mergeCell ref="C22:C29"/>
    <mergeCell ref="A30:A37"/>
    <mergeCell ref="AB1:AE1"/>
    <mergeCell ref="A2:AE2"/>
    <mergeCell ref="A3:D3"/>
    <mergeCell ref="A4:A5"/>
    <mergeCell ref="B4:B5"/>
    <mergeCell ref="C4:C5"/>
    <mergeCell ref="D4:D5"/>
    <mergeCell ref="E4:F4"/>
    <mergeCell ref="AE4:AE5"/>
    <mergeCell ref="I4:J4"/>
    <mergeCell ref="K4:L4"/>
    <mergeCell ref="M4:N4"/>
    <mergeCell ref="O4:P4"/>
    <mergeCell ref="U4:V4"/>
    <mergeCell ref="W4:X4"/>
    <mergeCell ref="Y4:Z4"/>
  </mergeCells>
  <dataValidations count="1">
    <dataValidation type="decimal" allowBlank="1" showInputMessage="1" showErrorMessage="1" errorTitle="UYARI!" error="Lütfen sadece &quot;sayı değeri&quot; giriniz." sqref="E6:AB85" xr:uid="{00000000-0002-0000-0100-000000000000}">
      <formula1>0</formula1>
      <formula2>1E+24</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G137"/>
  <sheetViews>
    <sheetView workbookViewId="0">
      <selection activeCell="E2" sqref="E2:AA2"/>
    </sheetView>
  </sheetViews>
  <sheetFormatPr defaultRowHeight="14.5" x14ac:dyDescent="0.35"/>
  <cols>
    <col min="2" max="2" width="23.1796875" bestFit="1" customWidth="1"/>
    <col min="3" max="4" width="11.7265625" customWidth="1"/>
    <col min="5" max="5" width="13.1796875" customWidth="1"/>
    <col min="7" max="33" width="11.453125" customWidth="1"/>
  </cols>
  <sheetData>
    <row r="1" spans="1:33" ht="15" thickBot="1" x14ac:dyDescent="0.4"/>
    <row r="2" spans="1:33" ht="87.75" customHeight="1" x14ac:dyDescent="0.35">
      <c r="A2" s="437"/>
      <c r="B2" s="418"/>
      <c r="C2" s="418"/>
      <c r="D2" s="438"/>
      <c r="E2" s="439" t="s">
        <v>204</v>
      </c>
      <c r="F2" s="338"/>
      <c r="G2" s="338"/>
      <c r="H2" s="338"/>
      <c r="I2" s="338"/>
      <c r="J2" s="338"/>
      <c r="K2" s="338"/>
      <c r="L2" s="338"/>
      <c r="M2" s="338"/>
      <c r="N2" s="338"/>
      <c r="O2" s="338"/>
      <c r="P2" s="338"/>
      <c r="Q2" s="338"/>
      <c r="R2" s="338"/>
      <c r="S2" s="338"/>
      <c r="T2" s="338"/>
      <c r="U2" s="338"/>
      <c r="V2" s="338"/>
      <c r="W2" s="338"/>
      <c r="X2" s="338"/>
      <c r="Y2" s="338"/>
      <c r="Z2" s="338"/>
      <c r="AA2" s="440"/>
      <c r="AB2" s="418"/>
      <c r="AC2" s="418"/>
      <c r="AD2" s="418"/>
      <c r="AE2" s="419"/>
    </row>
    <row r="3" spans="1:33" ht="33" customHeight="1" x14ac:dyDescent="0.6">
      <c r="B3" s="97"/>
      <c r="C3" s="97"/>
      <c r="D3" s="97"/>
      <c r="E3" s="97"/>
      <c r="F3" s="459" t="s">
        <v>80</v>
      </c>
      <c r="G3" s="460"/>
      <c r="H3" s="460"/>
      <c r="I3" s="460"/>
      <c r="J3" s="460"/>
      <c r="K3" s="460"/>
      <c r="L3" s="460"/>
      <c r="M3" s="460"/>
      <c r="N3" s="460"/>
      <c r="O3" s="460"/>
      <c r="P3" s="460"/>
      <c r="Q3" s="460"/>
      <c r="R3" s="460"/>
      <c r="S3" s="460"/>
      <c r="T3" s="460"/>
      <c r="U3" s="460"/>
      <c r="V3" s="460"/>
      <c r="W3" s="460"/>
      <c r="X3" s="460"/>
      <c r="Y3" s="460"/>
      <c r="Z3" s="460"/>
      <c r="AA3" s="460"/>
      <c r="AB3" s="460"/>
      <c r="AC3" s="460"/>
      <c r="AD3" s="461"/>
      <c r="AE3" s="57"/>
      <c r="AF3" s="57"/>
      <c r="AG3" s="57"/>
    </row>
    <row r="4" spans="1:33" ht="44.25" customHeight="1" thickBot="1" x14ac:dyDescent="0.4">
      <c r="A4" s="462" t="s">
        <v>81</v>
      </c>
      <c r="B4" s="463"/>
      <c r="C4" s="463"/>
      <c r="D4" s="463"/>
      <c r="E4" s="464"/>
      <c r="F4" s="102"/>
      <c r="G4" s="457" t="s">
        <v>82</v>
      </c>
      <c r="H4" s="458"/>
      <c r="I4" s="458"/>
      <c r="J4" s="458"/>
      <c r="K4" s="458"/>
      <c r="L4" s="458"/>
      <c r="M4" s="458"/>
      <c r="N4" s="458"/>
      <c r="O4" s="458"/>
      <c r="P4" s="458"/>
      <c r="Q4" s="458"/>
      <c r="R4" s="458"/>
      <c r="S4" s="458"/>
      <c r="T4" s="458"/>
      <c r="U4" s="458"/>
      <c r="V4" s="458"/>
      <c r="W4" s="458"/>
      <c r="X4" s="458"/>
      <c r="Y4" s="458"/>
      <c r="Z4" s="458"/>
      <c r="AA4" s="458"/>
      <c r="AB4" s="458"/>
      <c r="AC4" s="458"/>
      <c r="AD4" s="458"/>
      <c r="AE4" s="58"/>
      <c r="AF4" s="58"/>
      <c r="AG4" s="59"/>
    </row>
    <row r="5" spans="1:33" ht="46.5" x14ac:dyDescent="0.35">
      <c r="A5" s="103" t="s">
        <v>55</v>
      </c>
      <c r="B5" s="66" t="s">
        <v>90</v>
      </c>
      <c r="C5" s="66" t="s">
        <v>83</v>
      </c>
      <c r="D5" s="66" t="s">
        <v>84</v>
      </c>
      <c r="E5" s="66" t="s">
        <v>85</v>
      </c>
      <c r="F5" s="98" t="s">
        <v>58</v>
      </c>
      <c r="G5" s="60" t="s">
        <v>59</v>
      </c>
      <c r="H5" s="60"/>
      <c r="I5" s="12" t="s">
        <v>60</v>
      </c>
      <c r="J5" s="12"/>
      <c r="K5" s="60" t="s">
        <v>61</v>
      </c>
      <c r="L5" s="60"/>
      <c r="M5" s="12" t="s">
        <v>62</v>
      </c>
      <c r="N5" s="12"/>
      <c r="O5" s="60" t="s">
        <v>63</v>
      </c>
      <c r="P5" s="60"/>
      <c r="Q5" s="12" t="s">
        <v>64</v>
      </c>
      <c r="R5" s="12"/>
      <c r="S5" s="60" t="s">
        <v>65</v>
      </c>
      <c r="T5" s="60"/>
      <c r="U5" s="12" t="s">
        <v>66</v>
      </c>
      <c r="V5" s="12"/>
      <c r="W5" s="60" t="s">
        <v>67</v>
      </c>
      <c r="X5" s="60"/>
      <c r="Y5" s="12" t="s">
        <v>68</v>
      </c>
      <c r="Z5" s="12"/>
      <c r="AA5" s="60" t="s">
        <v>69</v>
      </c>
      <c r="AB5" s="60"/>
      <c r="AC5" s="12" t="s">
        <v>70</v>
      </c>
      <c r="AD5" s="61"/>
      <c r="AE5" s="62" t="s">
        <v>71</v>
      </c>
      <c r="AF5" s="63"/>
      <c r="AG5" s="64" t="s">
        <v>72</v>
      </c>
    </row>
    <row r="6" spans="1:33" ht="51" customHeight="1" x14ac:dyDescent="0.35">
      <c r="A6" s="65"/>
      <c r="B6" s="66"/>
      <c r="C6" s="66"/>
      <c r="D6" s="67"/>
      <c r="E6" s="67"/>
      <c r="F6" s="67"/>
      <c r="G6" s="68" t="s">
        <v>86</v>
      </c>
      <c r="H6" s="69" t="s">
        <v>87</v>
      </c>
      <c r="I6" s="68" t="s">
        <v>86</v>
      </c>
      <c r="J6" s="69" t="s">
        <v>87</v>
      </c>
      <c r="K6" s="68" t="s">
        <v>86</v>
      </c>
      <c r="L6" s="69" t="s">
        <v>87</v>
      </c>
      <c r="M6" s="68" t="s">
        <v>86</v>
      </c>
      <c r="N6" s="69" t="s">
        <v>87</v>
      </c>
      <c r="O6" s="68" t="s">
        <v>86</v>
      </c>
      <c r="P6" s="69" t="s">
        <v>87</v>
      </c>
      <c r="Q6" s="68" t="s">
        <v>86</v>
      </c>
      <c r="R6" s="69" t="s">
        <v>87</v>
      </c>
      <c r="S6" s="68" t="s">
        <v>86</v>
      </c>
      <c r="T6" s="69" t="s">
        <v>87</v>
      </c>
      <c r="U6" s="68" t="s">
        <v>86</v>
      </c>
      <c r="V6" s="69" t="s">
        <v>87</v>
      </c>
      <c r="W6" s="68" t="s">
        <v>86</v>
      </c>
      <c r="X6" s="69" t="s">
        <v>87</v>
      </c>
      <c r="Y6" s="68" t="s">
        <v>86</v>
      </c>
      <c r="Z6" s="69" t="s">
        <v>87</v>
      </c>
      <c r="AA6" s="68" t="s">
        <v>86</v>
      </c>
      <c r="AB6" s="69" t="s">
        <v>87</v>
      </c>
      <c r="AC6" s="68" t="s">
        <v>86</v>
      </c>
      <c r="AD6" s="70" t="s">
        <v>87</v>
      </c>
      <c r="AE6" s="71" t="s">
        <v>88</v>
      </c>
      <c r="AF6" s="72" t="s">
        <v>87</v>
      </c>
      <c r="AG6" s="73"/>
    </row>
    <row r="7" spans="1:33" x14ac:dyDescent="0.35">
      <c r="A7" s="74">
        <v>1</v>
      </c>
      <c r="B7" s="75"/>
      <c r="C7" s="76"/>
      <c r="D7" s="76"/>
      <c r="E7" s="76"/>
      <c r="F7" s="29">
        <v>2016</v>
      </c>
      <c r="G7" s="30"/>
      <c r="H7" s="31"/>
      <c r="I7" s="30"/>
      <c r="J7" s="31"/>
      <c r="K7" s="30"/>
      <c r="L7" s="31"/>
      <c r="M7" s="30"/>
      <c r="N7" s="31"/>
      <c r="O7" s="30"/>
      <c r="P7" s="31"/>
      <c r="Q7" s="30"/>
      <c r="R7" s="31"/>
      <c r="S7" s="30"/>
      <c r="T7" s="31"/>
      <c r="U7" s="30"/>
      <c r="V7" s="31"/>
      <c r="W7" s="30"/>
      <c r="X7" s="31"/>
      <c r="Y7" s="30"/>
      <c r="Z7" s="31"/>
      <c r="AA7" s="30"/>
      <c r="AB7" s="31"/>
      <c r="AC7" s="30"/>
      <c r="AD7" s="31"/>
      <c r="AE7" s="32">
        <f>(G7+I7+K7+M7+O7+Q7+S7+U7+W7+Y7+AA7+AC7)</f>
        <v>0</v>
      </c>
      <c r="AF7" s="33">
        <f>(H7+J7+L7+N7+P7+R7+T7+V7+X7+Z7+AB7+AD7)</f>
        <v>0</v>
      </c>
      <c r="AG7" s="34">
        <f>(AE7*0.825)/1000</f>
        <v>0</v>
      </c>
    </row>
    <row r="8" spans="1:33" x14ac:dyDescent="0.35">
      <c r="A8" s="77"/>
      <c r="B8" s="78"/>
      <c r="C8" s="79"/>
      <c r="D8" s="79"/>
      <c r="E8" s="79"/>
      <c r="F8" s="29">
        <v>2017</v>
      </c>
      <c r="G8" s="30"/>
      <c r="H8" s="31"/>
      <c r="I8" s="30"/>
      <c r="J8" s="31"/>
      <c r="K8" s="30"/>
      <c r="L8" s="31"/>
      <c r="M8" s="30"/>
      <c r="N8" s="31"/>
      <c r="O8" s="30"/>
      <c r="P8" s="31"/>
      <c r="Q8" s="30"/>
      <c r="R8" s="31"/>
      <c r="S8" s="30"/>
      <c r="T8" s="31"/>
      <c r="U8" s="30"/>
      <c r="V8" s="31"/>
      <c r="W8" s="30"/>
      <c r="X8" s="31"/>
      <c r="Y8" s="30"/>
      <c r="Z8" s="31"/>
      <c r="AA8" s="30"/>
      <c r="AB8" s="31"/>
      <c r="AC8" s="30"/>
      <c r="AD8" s="31"/>
      <c r="AE8" s="32">
        <f t="shared" ref="AE8:AF23" si="0">(G8+I8+K8+M8+O8+Q8+S8+U8+W8+Y8+AA8+AC8)</f>
        <v>0</v>
      </c>
      <c r="AF8" s="33">
        <f t="shared" si="0"/>
        <v>0</v>
      </c>
      <c r="AG8" s="34">
        <f t="shared" ref="AG8:AG71" si="1">(AE8*0.825)/1000</f>
        <v>0</v>
      </c>
    </row>
    <row r="9" spans="1:33" x14ac:dyDescent="0.35">
      <c r="A9" s="77"/>
      <c r="B9" s="78"/>
      <c r="C9" s="79"/>
      <c r="D9" s="79"/>
      <c r="E9" s="79"/>
      <c r="F9" s="29">
        <v>2018</v>
      </c>
      <c r="G9" s="30"/>
      <c r="H9" s="31"/>
      <c r="I9" s="30"/>
      <c r="J9" s="31"/>
      <c r="K9" s="30"/>
      <c r="L9" s="31"/>
      <c r="M9" s="30"/>
      <c r="N9" s="31"/>
      <c r="O9" s="30"/>
      <c r="P9" s="31"/>
      <c r="Q9" s="30"/>
      <c r="R9" s="31"/>
      <c r="S9" s="30"/>
      <c r="T9" s="31"/>
      <c r="U9" s="30"/>
      <c r="V9" s="31"/>
      <c r="W9" s="30"/>
      <c r="X9" s="31"/>
      <c r="Y9" s="30"/>
      <c r="Z9" s="31"/>
      <c r="AA9" s="30"/>
      <c r="AB9" s="31"/>
      <c r="AC9" s="30"/>
      <c r="AD9" s="31"/>
      <c r="AE9" s="32">
        <f t="shared" si="0"/>
        <v>0</v>
      </c>
      <c r="AF9" s="33">
        <f t="shared" si="0"/>
        <v>0</v>
      </c>
      <c r="AG9" s="34">
        <f t="shared" si="1"/>
        <v>0</v>
      </c>
    </row>
    <row r="10" spans="1:33" x14ac:dyDescent="0.35">
      <c r="A10" s="77"/>
      <c r="B10" s="78"/>
      <c r="C10" s="79"/>
      <c r="D10" s="79"/>
      <c r="E10" s="79"/>
      <c r="F10" s="29">
        <v>2019</v>
      </c>
      <c r="G10" s="30"/>
      <c r="H10" s="31"/>
      <c r="I10" s="30"/>
      <c r="J10" s="31"/>
      <c r="K10" s="30"/>
      <c r="L10" s="31"/>
      <c r="M10" s="30"/>
      <c r="N10" s="31"/>
      <c r="O10" s="30"/>
      <c r="P10" s="31"/>
      <c r="Q10" s="30"/>
      <c r="R10" s="31"/>
      <c r="S10" s="30"/>
      <c r="T10" s="31"/>
      <c r="U10" s="30"/>
      <c r="V10" s="31"/>
      <c r="W10" s="30"/>
      <c r="X10" s="31"/>
      <c r="Y10" s="30"/>
      <c r="Z10" s="31"/>
      <c r="AA10" s="30"/>
      <c r="AB10" s="31"/>
      <c r="AC10" s="30"/>
      <c r="AD10" s="31"/>
      <c r="AE10" s="32">
        <f t="shared" si="0"/>
        <v>0</v>
      </c>
      <c r="AF10" s="33">
        <f t="shared" si="0"/>
        <v>0</v>
      </c>
      <c r="AG10" s="34">
        <f t="shared" si="1"/>
        <v>0</v>
      </c>
    </row>
    <row r="11" spans="1:33" x14ac:dyDescent="0.35">
      <c r="A11" s="77"/>
      <c r="B11" s="78"/>
      <c r="C11" s="79"/>
      <c r="D11" s="79"/>
      <c r="E11" s="79"/>
      <c r="F11" s="29">
        <v>2020</v>
      </c>
      <c r="G11" s="30"/>
      <c r="H11" s="31"/>
      <c r="I11" s="30"/>
      <c r="J11" s="31"/>
      <c r="K11" s="30"/>
      <c r="L11" s="31"/>
      <c r="M11" s="30"/>
      <c r="N11" s="31"/>
      <c r="O11" s="30"/>
      <c r="P11" s="31"/>
      <c r="Q11" s="30"/>
      <c r="R11" s="31"/>
      <c r="S11" s="30"/>
      <c r="T11" s="31"/>
      <c r="U11" s="30"/>
      <c r="V11" s="31"/>
      <c r="W11" s="30"/>
      <c r="X11" s="31"/>
      <c r="Y11" s="30"/>
      <c r="Z11" s="31"/>
      <c r="AA11" s="30"/>
      <c r="AB11" s="31"/>
      <c r="AC11" s="30"/>
      <c r="AD11" s="31"/>
      <c r="AE11" s="32">
        <f t="shared" si="0"/>
        <v>0</v>
      </c>
      <c r="AF11" s="33">
        <f t="shared" si="0"/>
        <v>0</v>
      </c>
      <c r="AG11" s="34">
        <f t="shared" si="1"/>
        <v>0</v>
      </c>
    </row>
    <row r="12" spans="1:33" x14ac:dyDescent="0.35">
      <c r="A12" s="77"/>
      <c r="B12" s="78"/>
      <c r="C12" s="79"/>
      <c r="D12" s="79"/>
      <c r="E12" s="79"/>
      <c r="F12" s="29">
        <v>2021</v>
      </c>
      <c r="G12" s="30"/>
      <c r="H12" s="31"/>
      <c r="I12" s="30"/>
      <c r="J12" s="31"/>
      <c r="K12" s="30"/>
      <c r="L12" s="31"/>
      <c r="M12" s="30"/>
      <c r="N12" s="31"/>
      <c r="O12" s="30"/>
      <c r="P12" s="31"/>
      <c r="Q12" s="30"/>
      <c r="R12" s="31"/>
      <c r="S12" s="30"/>
      <c r="T12" s="31"/>
      <c r="U12" s="30"/>
      <c r="V12" s="31"/>
      <c r="W12" s="30"/>
      <c r="X12" s="31"/>
      <c r="Y12" s="30"/>
      <c r="Z12" s="31"/>
      <c r="AA12" s="30"/>
      <c r="AB12" s="31"/>
      <c r="AC12" s="30"/>
      <c r="AD12" s="31"/>
      <c r="AE12" s="32">
        <f t="shared" si="0"/>
        <v>0</v>
      </c>
      <c r="AF12" s="33">
        <f t="shared" si="0"/>
        <v>0</v>
      </c>
      <c r="AG12" s="34">
        <f t="shared" si="1"/>
        <v>0</v>
      </c>
    </row>
    <row r="13" spans="1:33" x14ac:dyDescent="0.35">
      <c r="A13" s="77"/>
      <c r="B13" s="78"/>
      <c r="C13" s="79"/>
      <c r="D13" s="79"/>
      <c r="E13" s="79"/>
      <c r="F13" s="29">
        <v>2022</v>
      </c>
      <c r="G13" s="30"/>
      <c r="H13" s="31"/>
      <c r="I13" s="30"/>
      <c r="J13" s="31"/>
      <c r="K13" s="30"/>
      <c r="L13" s="31"/>
      <c r="M13" s="30"/>
      <c r="N13" s="31"/>
      <c r="O13" s="30"/>
      <c r="P13" s="31"/>
      <c r="Q13" s="30"/>
      <c r="R13" s="31"/>
      <c r="S13" s="30"/>
      <c r="T13" s="31"/>
      <c r="U13" s="30"/>
      <c r="V13" s="31"/>
      <c r="W13" s="30"/>
      <c r="X13" s="31"/>
      <c r="Y13" s="30"/>
      <c r="Z13" s="31"/>
      <c r="AA13" s="30"/>
      <c r="AB13" s="31"/>
      <c r="AC13" s="30"/>
      <c r="AD13" s="31"/>
      <c r="AE13" s="32">
        <f t="shared" si="0"/>
        <v>0</v>
      </c>
      <c r="AF13" s="33">
        <f t="shared" si="0"/>
        <v>0</v>
      </c>
      <c r="AG13" s="34">
        <f t="shared" si="1"/>
        <v>0</v>
      </c>
    </row>
    <row r="14" spans="1:33" x14ac:dyDescent="0.35">
      <c r="A14" s="80"/>
      <c r="B14" s="81"/>
      <c r="C14" s="82"/>
      <c r="D14" s="82"/>
      <c r="E14" s="82"/>
      <c r="F14" s="29">
        <v>2023</v>
      </c>
      <c r="G14" s="30"/>
      <c r="H14" s="31"/>
      <c r="I14" s="30"/>
      <c r="J14" s="31"/>
      <c r="K14" s="30"/>
      <c r="L14" s="31"/>
      <c r="M14" s="30"/>
      <c r="N14" s="31"/>
      <c r="O14" s="30"/>
      <c r="P14" s="31"/>
      <c r="Q14" s="30"/>
      <c r="R14" s="31"/>
      <c r="S14" s="30"/>
      <c r="T14" s="31"/>
      <c r="U14" s="30"/>
      <c r="V14" s="31"/>
      <c r="W14" s="30"/>
      <c r="X14" s="31"/>
      <c r="Y14" s="30"/>
      <c r="Z14" s="31"/>
      <c r="AA14" s="30"/>
      <c r="AB14" s="31"/>
      <c r="AC14" s="30"/>
      <c r="AD14" s="31"/>
      <c r="AE14" s="32">
        <f t="shared" si="0"/>
        <v>0</v>
      </c>
      <c r="AF14" s="33">
        <f t="shared" si="0"/>
        <v>0</v>
      </c>
      <c r="AG14" s="34">
        <f t="shared" si="1"/>
        <v>0</v>
      </c>
    </row>
    <row r="15" spans="1:33" x14ac:dyDescent="0.35">
      <c r="A15" s="83">
        <v>2</v>
      </c>
      <c r="B15" s="84"/>
      <c r="C15" s="84"/>
      <c r="D15" s="84"/>
      <c r="E15" s="84"/>
      <c r="F15" s="36">
        <v>2016</v>
      </c>
      <c r="G15" s="37"/>
      <c r="H15" s="38"/>
      <c r="I15" s="37"/>
      <c r="J15" s="38"/>
      <c r="K15" s="37"/>
      <c r="L15" s="38"/>
      <c r="M15" s="37"/>
      <c r="N15" s="38"/>
      <c r="O15" s="37"/>
      <c r="P15" s="38"/>
      <c r="Q15" s="37"/>
      <c r="R15" s="38"/>
      <c r="S15" s="37"/>
      <c r="T15" s="38"/>
      <c r="U15" s="37"/>
      <c r="V15" s="38"/>
      <c r="W15" s="37"/>
      <c r="X15" s="38"/>
      <c r="Y15" s="37"/>
      <c r="Z15" s="38"/>
      <c r="AA15" s="37"/>
      <c r="AB15" s="38"/>
      <c r="AC15" s="37"/>
      <c r="AD15" s="38"/>
      <c r="AE15" s="39">
        <f t="shared" si="0"/>
        <v>0</v>
      </c>
      <c r="AF15" s="40">
        <f t="shared" si="0"/>
        <v>0</v>
      </c>
      <c r="AG15" s="41">
        <f t="shared" si="1"/>
        <v>0</v>
      </c>
    </row>
    <row r="16" spans="1:33" x14ac:dyDescent="0.35">
      <c r="A16" s="85"/>
      <c r="B16" s="86"/>
      <c r="C16" s="86"/>
      <c r="D16" s="86"/>
      <c r="E16" s="86"/>
      <c r="F16" s="36">
        <v>2017</v>
      </c>
      <c r="G16" s="37"/>
      <c r="H16" s="38"/>
      <c r="I16" s="37"/>
      <c r="J16" s="38"/>
      <c r="K16" s="37"/>
      <c r="L16" s="38"/>
      <c r="M16" s="37"/>
      <c r="N16" s="38"/>
      <c r="O16" s="37"/>
      <c r="P16" s="38"/>
      <c r="Q16" s="37"/>
      <c r="R16" s="38"/>
      <c r="S16" s="37"/>
      <c r="T16" s="38"/>
      <c r="U16" s="37"/>
      <c r="V16" s="38"/>
      <c r="W16" s="37"/>
      <c r="X16" s="38"/>
      <c r="Y16" s="37"/>
      <c r="Z16" s="38"/>
      <c r="AA16" s="37"/>
      <c r="AB16" s="38"/>
      <c r="AC16" s="37"/>
      <c r="AD16" s="38"/>
      <c r="AE16" s="39">
        <f t="shared" si="0"/>
        <v>0</v>
      </c>
      <c r="AF16" s="40">
        <f t="shared" si="0"/>
        <v>0</v>
      </c>
      <c r="AG16" s="41">
        <f t="shared" si="1"/>
        <v>0</v>
      </c>
    </row>
    <row r="17" spans="1:33" x14ac:dyDescent="0.35">
      <c r="A17" s="85"/>
      <c r="B17" s="86"/>
      <c r="C17" s="86"/>
      <c r="D17" s="86"/>
      <c r="E17" s="86"/>
      <c r="F17" s="36">
        <v>2018</v>
      </c>
      <c r="G17" s="37"/>
      <c r="H17" s="38"/>
      <c r="I17" s="37"/>
      <c r="J17" s="38"/>
      <c r="K17" s="37"/>
      <c r="L17" s="38"/>
      <c r="M17" s="37"/>
      <c r="N17" s="38"/>
      <c r="O17" s="37"/>
      <c r="P17" s="38"/>
      <c r="Q17" s="37"/>
      <c r="R17" s="38"/>
      <c r="S17" s="37"/>
      <c r="T17" s="38"/>
      <c r="U17" s="37"/>
      <c r="V17" s="38"/>
      <c r="W17" s="37"/>
      <c r="X17" s="38"/>
      <c r="Y17" s="37"/>
      <c r="Z17" s="38"/>
      <c r="AA17" s="37"/>
      <c r="AB17" s="38"/>
      <c r="AC17" s="37"/>
      <c r="AD17" s="38"/>
      <c r="AE17" s="39">
        <f t="shared" si="0"/>
        <v>0</v>
      </c>
      <c r="AF17" s="40">
        <f t="shared" si="0"/>
        <v>0</v>
      </c>
      <c r="AG17" s="41">
        <f t="shared" si="1"/>
        <v>0</v>
      </c>
    </row>
    <row r="18" spans="1:33" x14ac:dyDescent="0.35">
      <c r="A18" s="85"/>
      <c r="B18" s="86"/>
      <c r="C18" s="86"/>
      <c r="D18" s="86"/>
      <c r="E18" s="86"/>
      <c r="F18" s="36">
        <v>2019</v>
      </c>
      <c r="G18" s="37"/>
      <c r="H18" s="38"/>
      <c r="I18" s="37"/>
      <c r="J18" s="38"/>
      <c r="K18" s="37"/>
      <c r="L18" s="38"/>
      <c r="M18" s="37"/>
      <c r="N18" s="38"/>
      <c r="O18" s="37"/>
      <c r="P18" s="38"/>
      <c r="Q18" s="37"/>
      <c r="R18" s="38"/>
      <c r="S18" s="37"/>
      <c r="T18" s="38"/>
      <c r="U18" s="37"/>
      <c r="V18" s="38"/>
      <c r="W18" s="37"/>
      <c r="X18" s="38"/>
      <c r="Y18" s="37"/>
      <c r="Z18" s="38"/>
      <c r="AA18" s="37"/>
      <c r="AB18" s="38"/>
      <c r="AC18" s="37"/>
      <c r="AD18" s="38"/>
      <c r="AE18" s="39">
        <f t="shared" si="0"/>
        <v>0</v>
      </c>
      <c r="AF18" s="40">
        <f t="shared" si="0"/>
        <v>0</v>
      </c>
      <c r="AG18" s="41">
        <f t="shared" si="1"/>
        <v>0</v>
      </c>
    </row>
    <row r="19" spans="1:33" x14ac:dyDescent="0.35">
      <c r="A19" s="85"/>
      <c r="B19" s="86"/>
      <c r="C19" s="86"/>
      <c r="D19" s="86"/>
      <c r="E19" s="86"/>
      <c r="F19" s="26">
        <v>2020</v>
      </c>
      <c r="G19" s="43"/>
      <c r="H19" s="44"/>
      <c r="I19" s="43"/>
      <c r="J19" s="44"/>
      <c r="K19" s="43"/>
      <c r="L19" s="44"/>
      <c r="M19" s="43"/>
      <c r="N19" s="44"/>
      <c r="O19" s="43"/>
      <c r="P19" s="44"/>
      <c r="Q19" s="43"/>
      <c r="R19" s="44"/>
      <c r="S19" s="43"/>
      <c r="T19" s="44"/>
      <c r="U19" s="43"/>
      <c r="V19" s="44"/>
      <c r="W19" s="43"/>
      <c r="X19" s="44"/>
      <c r="Y19" s="43"/>
      <c r="Z19" s="44"/>
      <c r="AA19" s="43"/>
      <c r="AB19" s="44"/>
      <c r="AC19" s="43"/>
      <c r="AD19" s="44"/>
      <c r="AE19" s="39">
        <f t="shared" si="0"/>
        <v>0</v>
      </c>
      <c r="AF19" s="40">
        <f t="shared" si="0"/>
        <v>0</v>
      </c>
      <c r="AG19" s="41">
        <f t="shared" si="1"/>
        <v>0</v>
      </c>
    </row>
    <row r="20" spans="1:33" x14ac:dyDescent="0.35">
      <c r="A20" s="85"/>
      <c r="B20" s="86"/>
      <c r="C20" s="86"/>
      <c r="D20" s="86"/>
      <c r="E20" s="86"/>
      <c r="F20" s="26">
        <v>2021</v>
      </c>
      <c r="G20" s="43"/>
      <c r="H20" s="44"/>
      <c r="I20" s="43"/>
      <c r="J20" s="44"/>
      <c r="K20" s="43"/>
      <c r="L20" s="44"/>
      <c r="M20" s="43"/>
      <c r="N20" s="44"/>
      <c r="O20" s="43"/>
      <c r="P20" s="44"/>
      <c r="Q20" s="43"/>
      <c r="R20" s="44"/>
      <c r="S20" s="43"/>
      <c r="T20" s="44"/>
      <c r="U20" s="43"/>
      <c r="V20" s="44"/>
      <c r="W20" s="43"/>
      <c r="X20" s="44"/>
      <c r="Y20" s="43"/>
      <c r="Z20" s="44"/>
      <c r="AA20" s="43"/>
      <c r="AB20" s="44"/>
      <c r="AC20" s="43"/>
      <c r="AD20" s="44"/>
      <c r="AE20" s="39">
        <f t="shared" si="0"/>
        <v>0</v>
      </c>
      <c r="AF20" s="40">
        <f t="shared" si="0"/>
        <v>0</v>
      </c>
      <c r="AG20" s="41">
        <f t="shared" si="1"/>
        <v>0</v>
      </c>
    </row>
    <row r="21" spans="1:33" x14ac:dyDescent="0.35">
      <c r="A21" s="85"/>
      <c r="B21" s="86"/>
      <c r="C21" s="86"/>
      <c r="D21" s="86"/>
      <c r="E21" s="86"/>
      <c r="F21" s="26">
        <v>2022</v>
      </c>
      <c r="G21" s="43"/>
      <c r="H21" s="44"/>
      <c r="I21" s="43"/>
      <c r="J21" s="44"/>
      <c r="K21" s="43"/>
      <c r="L21" s="44"/>
      <c r="M21" s="43"/>
      <c r="N21" s="44"/>
      <c r="O21" s="43"/>
      <c r="P21" s="44"/>
      <c r="Q21" s="43"/>
      <c r="R21" s="44"/>
      <c r="S21" s="43"/>
      <c r="T21" s="44"/>
      <c r="U21" s="43"/>
      <c r="V21" s="44"/>
      <c r="W21" s="43"/>
      <c r="X21" s="44"/>
      <c r="Y21" s="43"/>
      <c r="Z21" s="44"/>
      <c r="AA21" s="43"/>
      <c r="AB21" s="44"/>
      <c r="AC21" s="43"/>
      <c r="AD21" s="44"/>
      <c r="AE21" s="39">
        <f t="shared" si="0"/>
        <v>0</v>
      </c>
      <c r="AF21" s="40">
        <f t="shared" si="0"/>
        <v>0</v>
      </c>
      <c r="AG21" s="41">
        <f t="shared" si="1"/>
        <v>0</v>
      </c>
    </row>
    <row r="22" spans="1:33" x14ac:dyDescent="0.35">
      <c r="A22" s="87"/>
      <c r="B22" s="88"/>
      <c r="C22" s="88"/>
      <c r="D22" s="88"/>
      <c r="E22" s="88"/>
      <c r="F22" s="26">
        <v>2023</v>
      </c>
      <c r="G22" s="43"/>
      <c r="H22" s="44"/>
      <c r="I22" s="43"/>
      <c r="J22" s="44"/>
      <c r="K22" s="43"/>
      <c r="L22" s="44"/>
      <c r="M22" s="43"/>
      <c r="N22" s="44"/>
      <c r="O22" s="43"/>
      <c r="P22" s="44"/>
      <c r="Q22" s="43"/>
      <c r="R22" s="44"/>
      <c r="S22" s="43"/>
      <c r="T22" s="44"/>
      <c r="U22" s="43"/>
      <c r="V22" s="44"/>
      <c r="W22" s="43"/>
      <c r="X22" s="44"/>
      <c r="Y22" s="43"/>
      <c r="Z22" s="44"/>
      <c r="AA22" s="43"/>
      <c r="AB22" s="44"/>
      <c r="AC22" s="43"/>
      <c r="AD22" s="44"/>
      <c r="AE22" s="39">
        <f t="shared" si="0"/>
        <v>0</v>
      </c>
      <c r="AF22" s="40">
        <f t="shared" si="0"/>
        <v>0</v>
      </c>
      <c r="AG22" s="41">
        <f t="shared" si="1"/>
        <v>0</v>
      </c>
    </row>
    <row r="23" spans="1:33" x14ac:dyDescent="0.35">
      <c r="A23" s="74">
        <v>3</v>
      </c>
      <c r="B23" s="75"/>
      <c r="C23" s="76"/>
      <c r="D23" s="76"/>
      <c r="E23" s="76"/>
      <c r="F23" s="29">
        <v>2016</v>
      </c>
      <c r="G23" s="30"/>
      <c r="H23" s="31"/>
      <c r="I23" s="30"/>
      <c r="J23" s="31"/>
      <c r="K23" s="30"/>
      <c r="L23" s="31"/>
      <c r="M23" s="30"/>
      <c r="N23" s="31"/>
      <c r="O23" s="30"/>
      <c r="P23" s="31"/>
      <c r="Q23" s="30"/>
      <c r="R23" s="31"/>
      <c r="S23" s="30"/>
      <c r="T23" s="31"/>
      <c r="U23" s="30"/>
      <c r="V23" s="31"/>
      <c r="W23" s="30"/>
      <c r="X23" s="31"/>
      <c r="Y23" s="30"/>
      <c r="Z23" s="31"/>
      <c r="AA23" s="30"/>
      <c r="AB23" s="31"/>
      <c r="AC23" s="30"/>
      <c r="AD23" s="31"/>
      <c r="AE23" s="32">
        <f t="shared" si="0"/>
        <v>0</v>
      </c>
      <c r="AF23" s="33">
        <f t="shared" si="0"/>
        <v>0</v>
      </c>
      <c r="AG23" s="34">
        <f t="shared" si="1"/>
        <v>0</v>
      </c>
    </row>
    <row r="24" spans="1:33" x14ac:dyDescent="0.35">
      <c r="A24" s="77"/>
      <c r="B24" s="78"/>
      <c r="C24" s="79"/>
      <c r="D24" s="79"/>
      <c r="E24" s="79"/>
      <c r="F24" s="29">
        <v>2017</v>
      </c>
      <c r="G24" s="30"/>
      <c r="H24" s="31"/>
      <c r="I24" s="30"/>
      <c r="J24" s="31"/>
      <c r="K24" s="30"/>
      <c r="L24" s="31"/>
      <c r="M24" s="30"/>
      <c r="N24" s="31"/>
      <c r="O24" s="30"/>
      <c r="P24" s="31"/>
      <c r="Q24" s="30"/>
      <c r="R24" s="31"/>
      <c r="S24" s="30"/>
      <c r="T24" s="31"/>
      <c r="U24" s="30"/>
      <c r="V24" s="31"/>
      <c r="W24" s="30"/>
      <c r="X24" s="31"/>
      <c r="Y24" s="30"/>
      <c r="Z24" s="31"/>
      <c r="AA24" s="30"/>
      <c r="AB24" s="31"/>
      <c r="AC24" s="30"/>
      <c r="AD24" s="31"/>
      <c r="AE24" s="32">
        <f t="shared" ref="AE24:AF55" si="2">(G24+I24+K24+M24+O24+Q24+S24+U24+W24+Y24+AA24+AC24)</f>
        <v>0</v>
      </c>
      <c r="AF24" s="33">
        <f t="shared" si="2"/>
        <v>0</v>
      </c>
      <c r="AG24" s="34">
        <f t="shared" si="1"/>
        <v>0</v>
      </c>
    </row>
    <row r="25" spans="1:33" x14ac:dyDescent="0.35">
      <c r="A25" s="77"/>
      <c r="B25" s="78"/>
      <c r="C25" s="79"/>
      <c r="D25" s="79"/>
      <c r="E25" s="79"/>
      <c r="F25" s="29">
        <v>2018</v>
      </c>
      <c r="G25" s="30"/>
      <c r="H25" s="31"/>
      <c r="I25" s="30"/>
      <c r="J25" s="31"/>
      <c r="K25" s="30"/>
      <c r="L25" s="31"/>
      <c r="M25" s="30"/>
      <c r="N25" s="31"/>
      <c r="O25" s="30"/>
      <c r="P25" s="31"/>
      <c r="Q25" s="30"/>
      <c r="R25" s="31"/>
      <c r="S25" s="30"/>
      <c r="T25" s="31"/>
      <c r="U25" s="30"/>
      <c r="V25" s="31"/>
      <c r="W25" s="30"/>
      <c r="X25" s="31"/>
      <c r="Y25" s="30"/>
      <c r="Z25" s="31"/>
      <c r="AA25" s="30"/>
      <c r="AB25" s="31"/>
      <c r="AC25" s="30"/>
      <c r="AD25" s="31"/>
      <c r="AE25" s="32">
        <f t="shared" si="2"/>
        <v>0</v>
      </c>
      <c r="AF25" s="33">
        <f t="shared" si="2"/>
        <v>0</v>
      </c>
      <c r="AG25" s="34">
        <f t="shared" si="1"/>
        <v>0</v>
      </c>
    </row>
    <row r="26" spans="1:33" x14ac:dyDescent="0.35">
      <c r="A26" s="77"/>
      <c r="B26" s="78"/>
      <c r="C26" s="79"/>
      <c r="D26" s="79"/>
      <c r="E26" s="79"/>
      <c r="F26" s="29">
        <v>2019</v>
      </c>
      <c r="G26" s="30"/>
      <c r="H26" s="31"/>
      <c r="I26" s="30"/>
      <c r="J26" s="31"/>
      <c r="K26" s="30"/>
      <c r="L26" s="31"/>
      <c r="M26" s="30"/>
      <c r="N26" s="31"/>
      <c r="O26" s="30"/>
      <c r="P26" s="31"/>
      <c r="Q26" s="30"/>
      <c r="R26" s="31"/>
      <c r="S26" s="30"/>
      <c r="T26" s="31"/>
      <c r="U26" s="30"/>
      <c r="V26" s="31"/>
      <c r="W26" s="30"/>
      <c r="X26" s="31"/>
      <c r="Y26" s="30"/>
      <c r="Z26" s="31"/>
      <c r="AA26" s="30"/>
      <c r="AB26" s="31"/>
      <c r="AC26" s="30"/>
      <c r="AD26" s="31"/>
      <c r="AE26" s="32">
        <f t="shared" si="2"/>
        <v>0</v>
      </c>
      <c r="AF26" s="33">
        <f t="shared" si="2"/>
        <v>0</v>
      </c>
      <c r="AG26" s="34">
        <f t="shared" si="1"/>
        <v>0</v>
      </c>
    </row>
    <row r="27" spans="1:33" x14ac:dyDescent="0.35">
      <c r="A27" s="77"/>
      <c r="B27" s="78"/>
      <c r="C27" s="79"/>
      <c r="D27" s="79"/>
      <c r="E27" s="79"/>
      <c r="F27" s="29">
        <v>2020</v>
      </c>
      <c r="G27" s="30"/>
      <c r="H27" s="31"/>
      <c r="I27" s="30"/>
      <c r="J27" s="31"/>
      <c r="K27" s="30"/>
      <c r="L27" s="31"/>
      <c r="M27" s="30"/>
      <c r="N27" s="31"/>
      <c r="O27" s="30"/>
      <c r="P27" s="31"/>
      <c r="Q27" s="30"/>
      <c r="R27" s="31"/>
      <c r="S27" s="30"/>
      <c r="T27" s="31"/>
      <c r="U27" s="30"/>
      <c r="V27" s="31"/>
      <c r="W27" s="30"/>
      <c r="X27" s="31"/>
      <c r="Y27" s="30"/>
      <c r="Z27" s="31"/>
      <c r="AA27" s="30"/>
      <c r="AB27" s="31"/>
      <c r="AC27" s="30"/>
      <c r="AD27" s="31"/>
      <c r="AE27" s="32">
        <f t="shared" si="2"/>
        <v>0</v>
      </c>
      <c r="AF27" s="33">
        <f t="shared" si="2"/>
        <v>0</v>
      </c>
      <c r="AG27" s="34">
        <f t="shared" si="1"/>
        <v>0</v>
      </c>
    </row>
    <row r="28" spans="1:33" x14ac:dyDescent="0.35">
      <c r="A28" s="77"/>
      <c r="B28" s="78"/>
      <c r="C28" s="79"/>
      <c r="D28" s="79"/>
      <c r="E28" s="79"/>
      <c r="F28" s="29">
        <v>2021</v>
      </c>
      <c r="G28" s="30"/>
      <c r="H28" s="31"/>
      <c r="I28" s="30"/>
      <c r="J28" s="31"/>
      <c r="K28" s="30"/>
      <c r="L28" s="31"/>
      <c r="M28" s="30"/>
      <c r="N28" s="31"/>
      <c r="O28" s="30"/>
      <c r="P28" s="31"/>
      <c r="Q28" s="30"/>
      <c r="R28" s="31"/>
      <c r="S28" s="30"/>
      <c r="T28" s="31"/>
      <c r="U28" s="30"/>
      <c r="V28" s="31"/>
      <c r="W28" s="30"/>
      <c r="X28" s="31"/>
      <c r="Y28" s="30"/>
      <c r="Z28" s="31"/>
      <c r="AA28" s="30"/>
      <c r="AB28" s="31"/>
      <c r="AC28" s="30"/>
      <c r="AD28" s="31"/>
      <c r="AE28" s="32">
        <f t="shared" si="2"/>
        <v>0</v>
      </c>
      <c r="AF28" s="33">
        <f t="shared" si="2"/>
        <v>0</v>
      </c>
      <c r="AG28" s="34">
        <f t="shared" si="1"/>
        <v>0</v>
      </c>
    </row>
    <row r="29" spans="1:33" x14ac:dyDescent="0.35">
      <c r="A29" s="77"/>
      <c r="B29" s="78"/>
      <c r="C29" s="79"/>
      <c r="D29" s="79"/>
      <c r="E29" s="79"/>
      <c r="F29" s="29">
        <v>2022</v>
      </c>
      <c r="G29" s="30"/>
      <c r="H29" s="31"/>
      <c r="I29" s="30"/>
      <c r="J29" s="31"/>
      <c r="K29" s="30"/>
      <c r="L29" s="31"/>
      <c r="M29" s="30"/>
      <c r="N29" s="31"/>
      <c r="O29" s="30"/>
      <c r="P29" s="31"/>
      <c r="Q29" s="30"/>
      <c r="R29" s="31"/>
      <c r="S29" s="30"/>
      <c r="T29" s="31"/>
      <c r="U29" s="30"/>
      <c r="V29" s="31"/>
      <c r="W29" s="30"/>
      <c r="X29" s="31"/>
      <c r="Y29" s="30"/>
      <c r="Z29" s="31"/>
      <c r="AA29" s="30"/>
      <c r="AB29" s="31"/>
      <c r="AC29" s="30"/>
      <c r="AD29" s="31"/>
      <c r="AE29" s="32">
        <f t="shared" si="2"/>
        <v>0</v>
      </c>
      <c r="AF29" s="33">
        <f t="shared" si="2"/>
        <v>0</v>
      </c>
      <c r="AG29" s="34">
        <f t="shared" si="1"/>
        <v>0</v>
      </c>
    </row>
    <row r="30" spans="1:33" x14ac:dyDescent="0.35">
      <c r="A30" s="80"/>
      <c r="B30" s="81"/>
      <c r="C30" s="82"/>
      <c r="D30" s="82"/>
      <c r="E30" s="82"/>
      <c r="F30" s="29">
        <v>2023</v>
      </c>
      <c r="G30" s="30"/>
      <c r="H30" s="31"/>
      <c r="I30" s="30"/>
      <c r="J30" s="31"/>
      <c r="K30" s="30"/>
      <c r="L30" s="31"/>
      <c r="M30" s="30"/>
      <c r="N30" s="31"/>
      <c r="O30" s="30"/>
      <c r="P30" s="31"/>
      <c r="Q30" s="30"/>
      <c r="R30" s="31"/>
      <c r="S30" s="30"/>
      <c r="T30" s="31"/>
      <c r="U30" s="30"/>
      <c r="V30" s="31"/>
      <c r="W30" s="30"/>
      <c r="X30" s="31"/>
      <c r="Y30" s="30"/>
      <c r="Z30" s="31"/>
      <c r="AA30" s="30"/>
      <c r="AB30" s="31"/>
      <c r="AC30" s="30"/>
      <c r="AD30" s="31"/>
      <c r="AE30" s="32">
        <f t="shared" si="2"/>
        <v>0</v>
      </c>
      <c r="AF30" s="33">
        <f t="shared" si="2"/>
        <v>0</v>
      </c>
      <c r="AG30" s="34">
        <f t="shared" si="1"/>
        <v>0</v>
      </c>
    </row>
    <row r="31" spans="1:33" x14ac:dyDescent="0.35">
      <c r="A31" s="83">
        <v>4</v>
      </c>
      <c r="B31" s="84"/>
      <c r="C31" s="84"/>
      <c r="D31" s="84"/>
      <c r="E31" s="84"/>
      <c r="F31" s="36">
        <v>2016</v>
      </c>
      <c r="G31" s="37"/>
      <c r="H31" s="38"/>
      <c r="I31" s="37"/>
      <c r="J31" s="38"/>
      <c r="K31" s="37"/>
      <c r="L31" s="38"/>
      <c r="M31" s="37"/>
      <c r="N31" s="38"/>
      <c r="O31" s="37"/>
      <c r="P31" s="38"/>
      <c r="Q31" s="37"/>
      <c r="R31" s="38"/>
      <c r="S31" s="37"/>
      <c r="T31" s="38"/>
      <c r="U31" s="37"/>
      <c r="V31" s="38"/>
      <c r="W31" s="37"/>
      <c r="X31" s="38"/>
      <c r="Y31" s="37"/>
      <c r="Z31" s="38"/>
      <c r="AA31" s="37"/>
      <c r="AB31" s="38"/>
      <c r="AC31" s="37"/>
      <c r="AD31" s="38"/>
      <c r="AE31" s="39">
        <f t="shared" si="2"/>
        <v>0</v>
      </c>
      <c r="AF31" s="40">
        <f t="shared" si="2"/>
        <v>0</v>
      </c>
      <c r="AG31" s="41">
        <f t="shared" si="1"/>
        <v>0</v>
      </c>
    </row>
    <row r="32" spans="1:33" x14ac:dyDescent="0.35">
      <c r="A32" s="85"/>
      <c r="B32" s="86"/>
      <c r="C32" s="86"/>
      <c r="D32" s="86"/>
      <c r="E32" s="86"/>
      <c r="F32" s="36">
        <v>2017</v>
      </c>
      <c r="G32" s="37"/>
      <c r="H32" s="38"/>
      <c r="I32" s="37"/>
      <c r="J32" s="38"/>
      <c r="K32" s="37"/>
      <c r="L32" s="38"/>
      <c r="M32" s="37"/>
      <c r="N32" s="38"/>
      <c r="O32" s="37"/>
      <c r="P32" s="38"/>
      <c r="Q32" s="37"/>
      <c r="R32" s="38"/>
      <c r="S32" s="37"/>
      <c r="T32" s="38"/>
      <c r="U32" s="37"/>
      <c r="V32" s="38"/>
      <c r="W32" s="37"/>
      <c r="X32" s="38"/>
      <c r="Y32" s="37"/>
      <c r="Z32" s="38"/>
      <c r="AA32" s="37"/>
      <c r="AB32" s="38"/>
      <c r="AC32" s="37"/>
      <c r="AD32" s="38"/>
      <c r="AE32" s="39">
        <f t="shared" si="2"/>
        <v>0</v>
      </c>
      <c r="AF32" s="40">
        <f t="shared" si="2"/>
        <v>0</v>
      </c>
      <c r="AG32" s="41">
        <f t="shared" si="1"/>
        <v>0</v>
      </c>
    </row>
    <row r="33" spans="1:33" x14ac:dyDescent="0.35">
      <c r="A33" s="85"/>
      <c r="B33" s="86"/>
      <c r="C33" s="86"/>
      <c r="D33" s="86"/>
      <c r="E33" s="86"/>
      <c r="F33" s="36">
        <v>2018</v>
      </c>
      <c r="G33" s="37"/>
      <c r="H33" s="38"/>
      <c r="I33" s="37"/>
      <c r="J33" s="38"/>
      <c r="K33" s="37"/>
      <c r="L33" s="38"/>
      <c r="M33" s="37"/>
      <c r="N33" s="38"/>
      <c r="O33" s="37"/>
      <c r="P33" s="38"/>
      <c r="Q33" s="37"/>
      <c r="R33" s="38"/>
      <c r="S33" s="37"/>
      <c r="T33" s="38"/>
      <c r="U33" s="37"/>
      <c r="V33" s="38"/>
      <c r="W33" s="37"/>
      <c r="X33" s="38"/>
      <c r="Y33" s="37"/>
      <c r="Z33" s="38"/>
      <c r="AA33" s="37"/>
      <c r="AB33" s="38"/>
      <c r="AC33" s="37"/>
      <c r="AD33" s="38"/>
      <c r="AE33" s="39">
        <f t="shared" si="2"/>
        <v>0</v>
      </c>
      <c r="AF33" s="40">
        <f t="shared" si="2"/>
        <v>0</v>
      </c>
      <c r="AG33" s="41">
        <f t="shared" si="1"/>
        <v>0</v>
      </c>
    </row>
    <row r="34" spans="1:33" x14ac:dyDescent="0.35">
      <c r="A34" s="85"/>
      <c r="B34" s="86"/>
      <c r="C34" s="86"/>
      <c r="D34" s="86"/>
      <c r="E34" s="86"/>
      <c r="F34" s="36">
        <v>2019</v>
      </c>
      <c r="G34" s="37"/>
      <c r="H34" s="38"/>
      <c r="I34" s="37"/>
      <c r="J34" s="38"/>
      <c r="K34" s="37"/>
      <c r="L34" s="38"/>
      <c r="M34" s="37"/>
      <c r="N34" s="38"/>
      <c r="O34" s="37"/>
      <c r="P34" s="38"/>
      <c r="Q34" s="37"/>
      <c r="R34" s="38"/>
      <c r="S34" s="37"/>
      <c r="T34" s="38"/>
      <c r="U34" s="37"/>
      <c r="V34" s="38"/>
      <c r="W34" s="37"/>
      <c r="X34" s="38"/>
      <c r="Y34" s="37"/>
      <c r="Z34" s="38"/>
      <c r="AA34" s="37"/>
      <c r="AB34" s="38"/>
      <c r="AC34" s="37"/>
      <c r="AD34" s="38"/>
      <c r="AE34" s="39">
        <f t="shared" si="2"/>
        <v>0</v>
      </c>
      <c r="AF34" s="40">
        <f t="shared" si="2"/>
        <v>0</v>
      </c>
      <c r="AG34" s="41">
        <f t="shared" si="1"/>
        <v>0</v>
      </c>
    </row>
    <row r="35" spans="1:33" x14ac:dyDescent="0.35">
      <c r="A35" s="85"/>
      <c r="B35" s="86"/>
      <c r="C35" s="86"/>
      <c r="D35" s="86"/>
      <c r="E35" s="86"/>
      <c r="F35" s="26">
        <v>2020</v>
      </c>
      <c r="G35" s="43"/>
      <c r="H35" s="44"/>
      <c r="I35" s="43"/>
      <c r="J35" s="44"/>
      <c r="K35" s="43"/>
      <c r="L35" s="44"/>
      <c r="M35" s="43"/>
      <c r="N35" s="44"/>
      <c r="O35" s="43"/>
      <c r="P35" s="44"/>
      <c r="Q35" s="43"/>
      <c r="R35" s="44"/>
      <c r="S35" s="43"/>
      <c r="T35" s="44"/>
      <c r="U35" s="43"/>
      <c r="V35" s="44"/>
      <c r="W35" s="43"/>
      <c r="X35" s="44"/>
      <c r="Y35" s="43"/>
      <c r="Z35" s="44"/>
      <c r="AA35" s="43"/>
      <c r="AB35" s="44"/>
      <c r="AC35" s="43"/>
      <c r="AD35" s="44"/>
      <c r="AE35" s="39">
        <f t="shared" si="2"/>
        <v>0</v>
      </c>
      <c r="AF35" s="40">
        <f t="shared" si="2"/>
        <v>0</v>
      </c>
      <c r="AG35" s="41">
        <f t="shared" si="1"/>
        <v>0</v>
      </c>
    </row>
    <row r="36" spans="1:33" x14ac:dyDescent="0.35">
      <c r="A36" s="85"/>
      <c r="B36" s="86"/>
      <c r="C36" s="86"/>
      <c r="D36" s="86"/>
      <c r="E36" s="86"/>
      <c r="F36" s="26">
        <v>2021</v>
      </c>
      <c r="G36" s="43"/>
      <c r="H36" s="44"/>
      <c r="I36" s="43"/>
      <c r="J36" s="44"/>
      <c r="K36" s="43"/>
      <c r="L36" s="44"/>
      <c r="M36" s="43"/>
      <c r="N36" s="44"/>
      <c r="O36" s="43"/>
      <c r="P36" s="44"/>
      <c r="Q36" s="43"/>
      <c r="R36" s="44"/>
      <c r="S36" s="43"/>
      <c r="T36" s="44"/>
      <c r="U36" s="43"/>
      <c r="V36" s="44"/>
      <c r="W36" s="43"/>
      <c r="X36" s="44"/>
      <c r="Y36" s="43"/>
      <c r="Z36" s="44"/>
      <c r="AA36" s="43"/>
      <c r="AB36" s="44"/>
      <c r="AC36" s="43"/>
      <c r="AD36" s="44"/>
      <c r="AE36" s="39">
        <f t="shared" si="2"/>
        <v>0</v>
      </c>
      <c r="AF36" s="40">
        <f t="shared" si="2"/>
        <v>0</v>
      </c>
      <c r="AG36" s="41">
        <f t="shared" si="1"/>
        <v>0</v>
      </c>
    </row>
    <row r="37" spans="1:33" x14ac:dyDescent="0.35">
      <c r="A37" s="85"/>
      <c r="B37" s="86"/>
      <c r="C37" s="86"/>
      <c r="D37" s="86"/>
      <c r="E37" s="86"/>
      <c r="F37" s="26">
        <v>2022</v>
      </c>
      <c r="G37" s="43"/>
      <c r="H37" s="44"/>
      <c r="I37" s="43"/>
      <c r="J37" s="44"/>
      <c r="K37" s="43"/>
      <c r="L37" s="44"/>
      <c r="M37" s="43"/>
      <c r="N37" s="44"/>
      <c r="O37" s="43"/>
      <c r="P37" s="44"/>
      <c r="Q37" s="43"/>
      <c r="R37" s="44"/>
      <c r="S37" s="43"/>
      <c r="T37" s="44"/>
      <c r="U37" s="43"/>
      <c r="V37" s="44"/>
      <c r="W37" s="43"/>
      <c r="X37" s="44"/>
      <c r="Y37" s="43"/>
      <c r="Z37" s="44"/>
      <c r="AA37" s="43"/>
      <c r="AB37" s="44"/>
      <c r="AC37" s="43"/>
      <c r="AD37" s="44"/>
      <c r="AE37" s="39">
        <f t="shared" si="2"/>
        <v>0</v>
      </c>
      <c r="AF37" s="40">
        <f t="shared" si="2"/>
        <v>0</v>
      </c>
      <c r="AG37" s="41">
        <f t="shared" si="1"/>
        <v>0</v>
      </c>
    </row>
    <row r="38" spans="1:33" x14ac:dyDescent="0.35">
      <c r="A38" s="87"/>
      <c r="B38" s="88"/>
      <c r="C38" s="88"/>
      <c r="D38" s="88"/>
      <c r="E38" s="88"/>
      <c r="F38" s="26">
        <v>2023</v>
      </c>
      <c r="G38" s="43"/>
      <c r="H38" s="44"/>
      <c r="I38" s="43"/>
      <c r="J38" s="44"/>
      <c r="K38" s="43"/>
      <c r="L38" s="44"/>
      <c r="M38" s="43"/>
      <c r="N38" s="44"/>
      <c r="O38" s="43"/>
      <c r="P38" s="44"/>
      <c r="Q38" s="43"/>
      <c r="R38" s="44"/>
      <c r="S38" s="43"/>
      <c r="T38" s="44"/>
      <c r="U38" s="43"/>
      <c r="V38" s="44"/>
      <c r="W38" s="43"/>
      <c r="X38" s="44"/>
      <c r="Y38" s="43"/>
      <c r="Z38" s="44"/>
      <c r="AA38" s="43"/>
      <c r="AB38" s="44"/>
      <c r="AC38" s="43"/>
      <c r="AD38" s="44"/>
      <c r="AE38" s="39">
        <f t="shared" si="2"/>
        <v>0</v>
      </c>
      <c r="AF38" s="40">
        <f t="shared" si="2"/>
        <v>0</v>
      </c>
      <c r="AG38" s="41">
        <f t="shared" si="1"/>
        <v>0</v>
      </c>
    </row>
    <row r="39" spans="1:33" x14ac:dyDescent="0.35">
      <c r="A39" s="74">
        <v>5</v>
      </c>
      <c r="B39" s="75"/>
      <c r="C39" s="76"/>
      <c r="D39" s="76"/>
      <c r="E39" s="76"/>
      <c r="F39" s="29">
        <v>2016</v>
      </c>
      <c r="G39" s="30"/>
      <c r="H39" s="31"/>
      <c r="I39" s="30"/>
      <c r="J39" s="31"/>
      <c r="K39" s="30"/>
      <c r="L39" s="31"/>
      <c r="M39" s="30"/>
      <c r="N39" s="31"/>
      <c r="O39" s="30"/>
      <c r="P39" s="31"/>
      <c r="Q39" s="30"/>
      <c r="R39" s="31"/>
      <c r="S39" s="30"/>
      <c r="T39" s="31"/>
      <c r="U39" s="30"/>
      <c r="V39" s="31"/>
      <c r="W39" s="30"/>
      <c r="X39" s="31"/>
      <c r="Y39" s="30"/>
      <c r="Z39" s="31"/>
      <c r="AA39" s="30"/>
      <c r="AB39" s="31"/>
      <c r="AC39" s="30"/>
      <c r="AD39" s="31"/>
      <c r="AE39" s="32">
        <f t="shared" si="2"/>
        <v>0</v>
      </c>
      <c r="AF39" s="33">
        <f t="shared" si="2"/>
        <v>0</v>
      </c>
      <c r="AG39" s="34">
        <f t="shared" si="1"/>
        <v>0</v>
      </c>
    </row>
    <row r="40" spans="1:33" x14ac:dyDescent="0.35">
      <c r="A40" s="77"/>
      <c r="B40" s="78"/>
      <c r="C40" s="79"/>
      <c r="D40" s="79"/>
      <c r="E40" s="79"/>
      <c r="F40" s="29">
        <v>2017</v>
      </c>
      <c r="G40" s="30"/>
      <c r="H40" s="31"/>
      <c r="I40" s="30"/>
      <c r="J40" s="31"/>
      <c r="K40" s="30"/>
      <c r="L40" s="31"/>
      <c r="M40" s="30"/>
      <c r="N40" s="31"/>
      <c r="O40" s="30"/>
      <c r="P40" s="31"/>
      <c r="Q40" s="30"/>
      <c r="R40" s="31"/>
      <c r="S40" s="30"/>
      <c r="T40" s="31"/>
      <c r="U40" s="30"/>
      <c r="V40" s="31"/>
      <c r="W40" s="30"/>
      <c r="X40" s="31"/>
      <c r="Y40" s="30"/>
      <c r="Z40" s="31"/>
      <c r="AA40" s="30"/>
      <c r="AB40" s="31"/>
      <c r="AC40" s="30"/>
      <c r="AD40" s="31"/>
      <c r="AE40" s="32">
        <f t="shared" si="2"/>
        <v>0</v>
      </c>
      <c r="AF40" s="33">
        <f t="shared" si="2"/>
        <v>0</v>
      </c>
      <c r="AG40" s="34">
        <f t="shared" si="1"/>
        <v>0</v>
      </c>
    </row>
    <row r="41" spans="1:33" x14ac:dyDescent="0.35">
      <c r="A41" s="77"/>
      <c r="B41" s="78"/>
      <c r="C41" s="79"/>
      <c r="D41" s="79"/>
      <c r="E41" s="79"/>
      <c r="F41" s="29">
        <v>2018</v>
      </c>
      <c r="G41" s="30"/>
      <c r="H41" s="31"/>
      <c r="I41" s="30"/>
      <c r="J41" s="31"/>
      <c r="K41" s="30"/>
      <c r="L41" s="31"/>
      <c r="M41" s="30"/>
      <c r="N41" s="31"/>
      <c r="O41" s="30"/>
      <c r="P41" s="31"/>
      <c r="Q41" s="30"/>
      <c r="R41" s="31"/>
      <c r="S41" s="30"/>
      <c r="T41" s="31"/>
      <c r="U41" s="30"/>
      <c r="V41" s="31"/>
      <c r="W41" s="30"/>
      <c r="X41" s="31"/>
      <c r="Y41" s="30"/>
      <c r="Z41" s="31"/>
      <c r="AA41" s="30"/>
      <c r="AB41" s="31"/>
      <c r="AC41" s="30"/>
      <c r="AD41" s="31"/>
      <c r="AE41" s="32">
        <f t="shared" si="2"/>
        <v>0</v>
      </c>
      <c r="AF41" s="33">
        <f t="shared" si="2"/>
        <v>0</v>
      </c>
      <c r="AG41" s="34">
        <f t="shared" si="1"/>
        <v>0</v>
      </c>
    </row>
    <row r="42" spans="1:33" x14ac:dyDescent="0.35">
      <c r="A42" s="77"/>
      <c r="B42" s="78"/>
      <c r="C42" s="79"/>
      <c r="D42" s="79"/>
      <c r="E42" s="79"/>
      <c r="F42" s="29">
        <v>2019</v>
      </c>
      <c r="G42" s="30"/>
      <c r="H42" s="31"/>
      <c r="I42" s="30"/>
      <c r="J42" s="31"/>
      <c r="K42" s="30"/>
      <c r="L42" s="31"/>
      <c r="M42" s="30"/>
      <c r="N42" s="31"/>
      <c r="O42" s="30"/>
      <c r="P42" s="31"/>
      <c r="Q42" s="30"/>
      <c r="R42" s="31"/>
      <c r="S42" s="30"/>
      <c r="T42" s="31"/>
      <c r="U42" s="30"/>
      <c r="V42" s="31"/>
      <c r="W42" s="30"/>
      <c r="X42" s="31"/>
      <c r="Y42" s="30"/>
      <c r="Z42" s="31"/>
      <c r="AA42" s="30"/>
      <c r="AB42" s="31"/>
      <c r="AC42" s="30"/>
      <c r="AD42" s="31"/>
      <c r="AE42" s="32">
        <f t="shared" si="2"/>
        <v>0</v>
      </c>
      <c r="AF42" s="33">
        <f t="shared" si="2"/>
        <v>0</v>
      </c>
      <c r="AG42" s="34">
        <f t="shared" si="1"/>
        <v>0</v>
      </c>
    </row>
    <row r="43" spans="1:33" x14ac:dyDescent="0.35">
      <c r="A43" s="77"/>
      <c r="B43" s="78"/>
      <c r="C43" s="79"/>
      <c r="D43" s="79"/>
      <c r="E43" s="79"/>
      <c r="F43" s="29">
        <v>2020</v>
      </c>
      <c r="G43" s="30"/>
      <c r="H43" s="31"/>
      <c r="I43" s="30"/>
      <c r="J43" s="31"/>
      <c r="K43" s="30"/>
      <c r="L43" s="31"/>
      <c r="M43" s="30"/>
      <c r="N43" s="31"/>
      <c r="O43" s="30"/>
      <c r="P43" s="31"/>
      <c r="Q43" s="30"/>
      <c r="R43" s="31"/>
      <c r="S43" s="30"/>
      <c r="T43" s="31"/>
      <c r="U43" s="30"/>
      <c r="V43" s="31"/>
      <c r="W43" s="30"/>
      <c r="X43" s="31"/>
      <c r="Y43" s="30"/>
      <c r="Z43" s="31"/>
      <c r="AA43" s="30"/>
      <c r="AB43" s="31"/>
      <c r="AC43" s="30"/>
      <c r="AD43" s="31"/>
      <c r="AE43" s="32">
        <f t="shared" si="2"/>
        <v>0</v>
      </c>
      <c r="AF43" s="33">
        <f t="shared" si="2"/>
        <v>0</v>
      </c>
      <c r="AG43" s="34">
        <f t="shared" si="1"/>
        <v>0</v>
      </c>
    </row>
    <row r="44" spans="1:33" x14ac:dyDescent="0.35">
      <c r="A44" s="77"/>
      <c r="B44" s="78"/>
      <c r="C44" s="79"/>
      <c r="D44" s="79"/>
      <c r="E44" s="79"/>
      <c r="F44" s="29">
        <v>2021</v>
      </c>
      <c r="G44" s="30"/>
      <c r="H44" s="31"/>
      <c r="I44" s="30"/>
      <c r="J44" s="31"/>
      <c r="K44" s="30"/>
      <c r="L44" s="31"/>
      <c r="M44" s="30"/>
      <c r="N44" s="31"/>
      <c r="O44" s="30"/>
      <c r="P44" s="31"/>
      <c r="Q44" s="30"/>
      <c r="R44" s="31"/>
      <c r="S44" s="30"/>
      <c r="T44" s="31"/>
      <c r="U44" s="30"/>
      <c r="V44" s="31"/>
      <c r="W44" s="30"/>
      <c r="X44" s="31"/>
      <c r="Y44" s="30"/>
      <c r="Z44" s="31"/>
      <c r="AA44" s="30"/>
      <c r="AB44" s="31"/>
      <c r="AC44" s="30"/>
      <c r="AD44" s="31"/>
      <c r="AE44" s="32">
        <f t="shared" si="2"/>
        <v>0</v>
      </c>
      <c r="AF44" s="33">
        <f t="shared" si="2"/>
        <v>0</v>
      </c>
      <c r="AG44" s="34">
        <f t="shared" si="1"/>
        <v>0</v>
      </c>
    </row>
    <row r="45" spans="1:33" x14ac:dyDescent="0.35">
      <c r="A45" s="77"/>
      <c r="B45" s="78"/>
      <c r="C45" s="79"/>
      <c r="D45" s="79"/>
      <c r="E45" s="79"/>
      <c r="F45" s="29">
        <v>2022</v>
      </c>
      <c r="G45" s="30"/>
      <c r="H45" s="31"/>
      <c r="I45" s="30"/>
      <c r="J45" s="31"/>
      <c r="K45" s="30"/>
      <c r="L45" s="31"/>
      <c r="M45" s="30"/>
      <c r="N45" s="31"/>
      <c r="O45" s="30"/>
      <c r="P45" s="31"/>
      <c r="Q45" s="30"/>
      <c r="R45" s="31"/>
      <c r="S45" s="30"/>
      <c r="T45" s="31"/>
      <c r="U45" s="30"/>
      <c r="V45" s="31"/>
      <c r="W45" s="30"/>
      <c r="X45" s="31"/>
      <c r="Y45" s="30"/>
      <c r="Z45" s="31"/>
      <c r="AA45" s="30"/>
      <c r="AB45" s="31"/>
      <c r="AC45" s="30"/>
      <c r="AD45" s="31"/>
      <c r="AE45" s="32">
        <f t="shared" si="2"/>
        <v>0</v>
      </c>
      <c r="AF45" s="33">
        <f t="shared" si="2"/>
        <v>0</v>
      </c>
      <c r="AG45" s="34">
        <f t="shared" si="1"/>
        <v>0</v>
      </c>
    </row>
    <row r="46" spans="1:33" x14ac:dyDescent="0.35">
      <c r="A46" s="80"/>
      <c r="B46" s="81"/>
      <c r="C46" s="82"/>
      <c r="D46" s="82"/>
      <c r="E46" s="82"/>
      <c r="F46" s="29">
        <v>2023</v>
      </c>
      <c r="G46" s="30"/>
      <c r="H46" s="31"/>
      <c r="I46" s="30"/>
      <c r="J46" s="31"/>
      <c r="K46" s="30"/>
      <c r="L46" s="31"/>
      <c r="M46" s="30"/>
      <c r="N46" s="31"/>
      <c r="O46" s="30"/>
      <c r="P46" s="31"/>
      <c r="Q46" s="30"/>
      <c r="R46" s="31"/>
      <c r="S46" s="30"/>
      <c r="T46" s="31"/>
      <c r="U46" s="30"/>
      <c r="V46" s="31"/>
      <c r="W46" s="30"/>
      <c r="X46" s="31"/>
      <c r="Y46" s="30"/>
      <c r="Z46" s="31"/>
      <c r="AA46" s="30"/>
      <c r="AB46" s="31"/>
      <c r="AC46" s="30"/>
      <c r="AD46" s="31"/>
      <c r="AE46" s="32">
        <f t="shared" si="2"/>
        <v>0</v>
      </c>
      <c r="AF46" s="33">
        <f t="shared" si="2"/>
        <v>0</v>
      </c>
      <c r="AG46" s="34">
        <f t="shared" si="1"/>
        <v>0</v>
      </c>
    </row>
    <row r="47" spans="1:33" x14ac:dyDescent="0.35">
      <c r="A47" s="83">
        <v>6</v>
      </c>
      <c r="B47" s="84"/>
      <c r="C47" s="84"/>
      <c r="D47" s="84"/>
      <c r="E47" s="84"/>
      <c r="F47" s="36">
        <v>2016</v>
      </c>
      <c r="G47" s="37"/>
      <c r="H47" s="38"/>
      <c r="I47" s="37"/>
      <c r="J47" s="38"/>
      <c r="K47" s="37"/>
      <c r="L47" s="38"/>
      <c r="M47" s="37"/>
      <c r="N47" s="38"/>
      <c r="O47" s="37"/>
      <c r="P47" s="38"/>
      <c r="Q47" s="37"/>
      <c r="R47" s="38"/>
      <c r="S47" s="37"/>
      <c r="T47" s="38"/>
      <c r="U47" s="37"/>
      <c r="V47" s="38"/>
      <c r="W47" s="37"/>
      <c r="X47" s="38"/>
      <c r="Y47" s="37"/>
      <c r="Z47" s="38"/>
      <c r="AA47" s="37"/>
      <c r="AB47" s="38"/>
      <c r="AC47" s="37"/>
      <c r="AD47" s="38"/>
      <c r="AE47" s="39">
        <f t="shared" si="2"/>
        <v>0</v>
      </c>
      <c r="AF47" s="40">
        <f t="shared" si="2"/>
        <v>0</v>
      </c>
      <c r="AG47" s="41">
        <f t="shared" si="1"/>
        <v>0</v>
      </c>
    </row>
    <row r="48" spans="1:33" x14ac:dyDescent="0.35">
      <c r="A48" s="85"/>
      <c r="B48" s="86"/>
      <c r="C48" s="86"/>
      <c r="D48" s="86"/>
      <c r="E48" s="86"/>
      <c r="F48" s="36">
        <v>2017</v>
      </c>
      <c r="G48" s="37"/>
      <c r="H48" s="38"/>
      <c r="I48" s="37"/>
      <c r="J48" s="38"/>
      <c r="K48" s="37"/>
      <c r="L48" s="38"/>
      <c r="M48" s="37"/>
      <c r="N48" s="38"/>
      <c r="O48" s="37"/>
      <c r="P48" s="38"/>
      <c r="Q48" s="37"/>
      <c r="R48" s="38"/>
      <c r="S48" s="37"/>
      <c r="T48" s="38"/>
      <c r="U48" s="37"/>
      <c r="V48" s="38"/>
      <c r="W48" s="37"/>
      <c r="X48" s="38"/>
      <c r="Y48" s="37"/>
      <c r="Z48" s="38"/>
      <c r="AA48" s="37"/>
      <c r="AB48" s="38"/>
      <c r="AC48" s="37"/>
      <c r="AD48" s="38"/>
      <c r="AE48" s="39">
        <f t="shared" si="2"/>
        <v>0</v>
      </c>
      <c r="AF48" s="40">
        <f t="shared" si="2"/>
        <v>0</v>
      </c>
      <c r="AG48" s="41">
        <f t="shared" si="1"/>
        <v>0</v>
      </c>
    </row>
    <row r="49" spans="1:33" x14ac:dyDescent="0.35">
      <c r="A49" s="85"/>
      <c r="B49" s="86"/>
      <c r="C49" s="86"/>
      <c r="D49" s="86"/>
      <c r="E49" s="86"/>
      <c r="F49" s="36">
        <v>2018</v>
      </c>
      <c r="G49" s="37"/>
      <c r="H49" s="38"/>
      <c r="I49" s="37"/>
      <c r="J49" s="38"/>
      <c r="K49" s="37"/>
      <c r="L49" s="38"/>
      <c r="M49" s="37"/>
      <c r="N49" s="38"/>
      <c r="O49" s="37"/>
      <c r="P49" s="38"/>
      <c r="Q49" s="37"/>
      <c r="R49" s="38"/>
      <c r="S49" s="37"/>
      <c r="T49" s="38"/>
      <c r="U49" s="37"/>
      <c r="V49" s="38"/>
      <c r="W49" s="37"/>
      <c r="X49" s="38"/>
      <c r="Y49" s="37"/>
      <c r="Z49" s="38"/>
      <c r="AA49" s="37"/>
      <c r="AB49" s="38"/>
      <c r="AC49" s="37"/>
      <c r="AD49" s="38"/>
      <c r="AE49" s="39">
        <f t="shared" si="2"/>
        <v>0</v>
      </c>
      <c r="AF49" s="40">
        <f t="shared" si="2"/>
        <v>0</v>
      </c>
      <c r="AG49" s="41">
        <f t="shared" si="1"/>
        <v>0</v>
      </c>
    </row>
    <row r="50" spans="1:33" x14ac:dyDescent="0.35">
      <c r="A50" s="85"/>
      <c r="B50" s="86"/>
      <c r="C50" s="86"/>
      <c r="D50" s="86"/>
      <c r="E50" s="86"/>
      <c r="F50" s="36">
        <v>2019</v>
      </c>
      <c r="G50" s="37"/>
      <c r="H50" s="38"/>
      <c r="I50" s="37"/>
      <c r="J50" s="38"/>
      <c r="K50" s="37"/>
      <c r="L50" s="38"/>
      <c r="M50" s="37"/>
      <c r="N50" s="38"/>
      <c r="O50" s="37"/>
      <c r="P50" s="38"/>
      <c r="Q50" s="37"/>
      <c r="R50" s="38"/>
      <c r="S50" s="37"/>
      <c r="T50" s="38"/>
      <c r="U50" s="37"/>
      <c r="V50" s="38"/>
      <c r="W50" s="37"/>
      <c r="X50" s="38"/>
      <c r="Y50" s="37"/>
      <c r="Z50" s="38"/>
      <c r="AA50" s="37"/>
      <c r="AB50" s="38"/>
      <c r="AC50" s="37"/>
      <c r="AD50" s="38"/>
      <c r="AE50" s="39">
        <f t="shared" si="2"/>
        <v>0</v>
      </c>
      <c r="AF50" s="40">
        <f t="shared" si="2"/>
        <v>0</v>
      </c>
      <c r="AG50" s="41">
        <f t="shared" si="1"/>
        <v>0</v>
      </c>
    </row>
    <row r="51" spans="1:33" x14ac:dyDescent="0.35">
      <c r="A51" s="85"/>
      <c r="B51" s="86"/>
      <c r="C51" s="86"/>
      <c r="D51" s="86"/>
      <c r="E51" s="86"/>
      <c r="F51" s="26">
        <v>2020</v>
      </c>
      <c r="G51" s="43"/>
      <c r="H51" s="44"/>
      <c r="I51" s="43"/>
      <c r="J51" s="44"/>
      <c r="K51" s="43"/>
      <c r="L51" s="44"/>
      <c r="M51" s="43"/>
      <c r="N51" s="44"/>
      <c r="O51" s="43"/>
      <c r="P51" s="44"/>
      <c r="Q51" s="43"/>
      <c r="R51" s="44"/>
      <c r="S51" s="43"/>
      <c r="T51" s="44"/>
      <c r="U51" s="43"/>
      <c r="V51" s="44"/>
      <c r="W51" s="43"/>
      <c r="X51" s="44"/>
      <c r="Y51" s="43"/>
      <c r="Z51" s="44"/>
      <c r="AA51" s="43"/>
      <c r="AB51" s="44"/>
      <c r="AC51" s="43"/>
      <c r="AD51" s="44"/>
      <c r="AE51" s="39">
        <f t="shared" si="2"/>
        <v>0</v>
      </c>
      <c r="AF51" s="40">
        <f t="shared" si="2"/>
        <v>0</v>
      </c>
      <c r="AG51" s="41">
        <f t="shared" si="1"/>
        <v>0</v>
      </c>
    </row>
    <row r="52" spans="1:33" x14ac:dyDescent="0.35">
      <c r="A52" s="85"/>
      <c r="B52" s="86"/>
      <c r="C52" s="86"/>
      <c r="D52" s="86"/>
      <c r="E52" s="86"/>
      <c r="F52" s="26">
        <v>2021</v>
      </c>
      <c r="G52" s="43"/>
      <c r="H52" s="44"/>
      <c r="I52" s="43"/>
      <c r="J52" s="44"/>
      <c r="K52" s="43"/>
      <c r="L52" s="44"/>
      <c r="M52" s="43"/>
      <c r="N52" s="44"/>
      <c r="O52" s="43"/>
      <c r="P52" s="44"/>
      <c r="Q52" s="43"/>
      <c r="R52" s="44"/>
      <c r="S52" s="43"/>
      <c r="T52" s="44"/>
      <c r="U52" s="43"/>
      <c r="V52" s="44"/>
      <c r="W52" s="43"/>
      <c r="X52" s="44"/>
      <c r="Y52" s="43"/>
      <c r="Z52" s="44"/>
      <c r="AA52" s="43"/>
      <c r="AB52" s="44"/>
      <c r="AC52" s="43"/>
      <c r="AD52" s="44"/>
      <c r="AE52" s="39">
        <f t="shared" si="2"/>
        <v>0</v>
      </c>
      <c r="AF52" s="40">
        <f t="shared" si="2"/>
        <v>0</v>
      </c>
      <c r="AG52" s="41">
        <f t="shared" si="1"/>
        <v>0</v>
      </c>
    </row>
    <row r="53" spans="1:33" x14ac:dyDescent="0.35">
      <c r="A53" s="85"/>
      <c r="B53" s="86"/>
      <c r="C53" s="86"/>
      <c r="D53" s="86"/>
      <c r="E53" s="86"/>
      <c r="F53" s="26">
        <v>2022</v>
      </c>
      <c r="G53" s="43"/>
      <c r="H53" s="44"/>
      <c r="I53" s="43"/>
      <c r="J53" s="44"/>
      <c r="K53" s="43"/>
      <c r="L53" s="44"/>
      <c r="M53" s="43"/>
      <c r="N53" s="44"/>
      <c r="O53" s="43"/>
      <c r="P53" s="44"/>
      <c r="Q53" s="43"/>
      <c r="R53" s="44"/>
      <c r="S53" s="43"/>
      <c r="T53" s="44"/>
      <c r="U53" s="43"/>
      <c r="V53" s="44"/>
      <c r="W53" s="43"/>
      <c r="X53" s="44"/>
      <c r="Y53" s="43"/>
      <c r="Z53" s="44"/>
      <c r="AA53" s="43"/>
      <c r="AB53" s="44"/>
      <c r="AC53" s="43"/>
      <c r="AD53" s="44"/>
      <c r="AE53" s="39">
        <f t="shared" si="2"/>
        <v>0</v>
      </c>
      <c r="AF53" s="40">
        <f t="shared" si="2"/>
        <v>0</v>
      </c>
      <c r="AG53" s="41">
        <f t="shared" si="1"/>
        <v>0</v>
      </c>
    </row>
    <row r="54" spans="1:33" x14ac:dyDescent="0.35">
      <c r="A54" s="87"/>
      <c r="B54" s="88"/>
      <c r="C54" s="88"/>
      <c r="D54" s="88"/>
      <c r="E54" s="88"/>
      <c r="F54" s="26">
        <v>2023</v>
      </c>
      <c r="G54" s="43"/>
      <c r="H54" s="44"/>
      <c r="I54" s="43"/>
      <c r="J54" s="44"/>
      <c r="K54" s="43"/>
      <c r="L54" s="44"/>
      <c r="M54" s="43"/>
      <c r="N54" s="44"/>
      <c r="O54" s="43"/>
      <c r="P54" s="44"/>
      <c r="Q54" s="43"/>
      <c r="R54" s="44"/>
      <c r="S54" s="43"/>
      <c r="T54" s="44"/>
      <c r="U54" s="43"/>
      <c r="V54" s="44"/>
      <c r="W54" s="43"/>
      <c r="X54" s="44"/>
      <c r="Y54" s="43"/>
      <c r="Z54" s="44"/>
      <c r="AA54" s="43"/>
      <c r="AB54" s="44"/>
      <c r="AC54" s="43"/>
      <c r="AD54" s="44"/>
      <c r="AE54" s="39">
        <f t="shared" si="2"/>
        <v>0</v>
      </c>
      <c r="AF54" s="40">
        <f t="shared" si="2"/>
        <v>0</v>
      </c>
      <c r="AG54" s="41">
        <f t="shared" si="1"/>
        <v>0</v>
      </c>
    </row>
    <row r="55" spans="1:33" x14ac:dyDescent="0.35">
      <c r="A55" s="74">
        <v>7</v>
      </c>
      <c r="B55" s="75"/>
      <c r="C55" s="76"/>
      <c r="D55" s="76"/>
      <c r="E55" s="76"/>
      <c r="F55" s="29">
        <v>2016</v>
      </c>
      <c r="G55" s="30"/>
      <c r="H55" s="31"/>
      <c r="I55" s="30"/>
      <c r="J55" s="31"/>
      <c r="K55" s="30"/>
      <c r="L55" s="31"/>
      <c r="M55" s="30"/>
      <c r="N55" s="31"/>
      <c r="O55" s="30"/>
      <c r="P55" s="31"/>
      <c r="Q55" s="30"/>
      <c r="R55" s="31"/>
      <c r="S55" s="30"/>
      <c r="T55" s="31"/>
      <c r="U55" s="30"/>
      <c r="V55" s="31"/>
      <c r="W55" s="30"/>
      <c r="X55" s="31"/>
      <c r="Y55" s="30"/>
      <c r="Z55" s="31"/>
      <c r="AA55" s="30"/>
      <c r="AB55" s="31"/>
      <c r="AC55" s="30"/>
      <c r="AD55" s="31"/>
      <c r="AE55" s="32">
        <f t="shared" si="2"/>
        <v>0</v>
      </c>
      <c r="AF55" s="33">
        <f t="shared" si="2"/>
        <v>0</v>
      </c>
      <c r="AG55" s="34">
        <f t="shared" si="1"/>
        <v>0</v>
      </c>
    </row>
    <row r="56" spans="1:33" x14ac:dyDescent="0.35">
      <c r="A56" s="77"/>
      <c r="B56" s="78"/>
      <c r="C56" s="79"/>
      <c r="D56" s="79"/>
      <c r="E56" s="79"/>
      <c r="F56" s="29">
        <v>2017</v>
      </c>
      <c r="G56" s="30"/>
      <c r="H56" s="31"/>
      <c r="I56" s="30"/>
      <c r="J56" s="31"/>
      <c r="K56" s="30"/>
      <c r="L56" s="31"/>
      <c r="M56" s="30"/>
      <c r="N56" s="31"/>
      <c r="O56" s="30"/>
      <c r="P56" s="31"/>
      <c r="Q56" s="30"/>
      <c r="R56" s="31"/>
      <c r="S56" s="30"/>
      <c r="T56" s="31"/>
      <c r="U56" s="30"/>
      <c r="V56" s="31"/>
      <c r="W56" s="30"/>
      <c r="X56" s="31"/>
      <c r="Y56" s="30"/>
      <c r="Z56" s="31"/>
      <c r="AA56" s="30"/>
      <c r="AB56" s="31"/>
      <c r="AC56" s="30"/>
      <c r="AD56" s="31"/>
      <c r="AE56" s="32">
        <f t="shared" ref="AE56:AF102" si="3">(G56+I56+K56+M56+O56+Q56+S56+U56+W56+Y56+AA56+AC56)</f>
        <v>0</v>
      </c>
      <c r="AF56" s="33">
        <f t="shared" si="3"/>
        <v>0</v>
      </c>
      <c r="AG56" s="34">
        <f t="shared" si="1"/>
        <v>0</v>
      </c>
    </row>
    <row r="57" spans="1:33" x14ac:dyDescent="0.35">
      <c r="A57" s="77"/>
      <c r="B57" s="78"/>
      <c r="C57" s="79"/>
      <c r="D57" s="79"/>
      <c r="E57" s="79"/>
      <c r="F57" s="29">
        <v>2018</v>
      </c>
      <c r="G57" s="30"/>
      <c r="H57" s="31"/>
      <c r="I57" s="30"/>
      <c r="J57" s="31"/>
      <c r="K57" s="30"/>
      <c r="L57" s="31"/>
      <c r="M57" s="30"/>
      <c r="N57" s="31"/>
      <c r="O57" s="30"/>
      <c r="P57" s="31"/>
      <c r="Q57" s="30"/>
      <c r="R57" s="31"/>
      <c r="S57" s="30"/>
      <c r="T57" s="31"/>
      <c r="U57" s="30"/>
      <c r="V57" s="31"/>
      <c r="W57" s="30"/>
      <c r="X57" s="31"/>
      <c r="Y57" s="30"/>
      <c r="Z57" s="31"/>
      <c r="AA57" s="30"/>
      <c r="AB57" s="31"/>
      <c r="AC57" s="30"/>
      <c r="AD57" s="31"/>
      <c r="AE57" s="32">
        <f t="shared" si="3"/>
        <v>0</v>
      </c>
      <c r="AF57" s="33">
        <f t="shared" si="3"/>
        <v>0</v>
      </c>
      <c r="AG57" s="34">
        <f t="shared" si="1"/>
        <v>0</v>
      </c>
    </row>
    <row r="58" spans="1:33" x14ac:dyDescent="0.35">
      <c r="A58" s="77"/>
      <c r="B58" s="78"/>
      <c r="C58" s="79"/>
      <c r="D58" s="79"/>
      <c r="E58" s="79"/>
      <c r="F58" s="29">
        <v>2019</v>
      </c>
      <c r="G58" s="30"/>
      <c r="H58" s="31"/>
      <c r="I58" s="30"/>
      <c r="J58" s="31"/>
      <c r="K58" s="30"/>
      <c r="L58" s="31"/>
      <c r="M58" s="30"/>
      <c r="N58" s="31"/>
      <c r="O58" s="30"/>
      <c r="P58" s="31"/>
      <c r="Q58" s="30"/>
      <c r="R58" s="31"/>
      <c r="S58" s="30"/>
      <c r="T58" s="31"/>
      <c r="U58" s="30"/>
      <c r="V58" s="31"/>
      <c r="W58" s="30"/>
      <c r="X58" s="31"/>
      <c r="Y58" s="30"/>
      <c r="Z58" s="31"/>
      <c r="AA58" s="30"/>
      <c r="AB58" s="31"/>
      <c r="AC58" s="30"/>
      <c r="AD58" s="31"/>
      <c r="AE58" s="32">
        <f t="shared" si="3"/>
        <v>0</v>
      </c>
      <c r="AF58" s="33">
        <f t="shared" si="3"/>
        <v>0</v>
      </c>
      <c r="AG58" s="34">
        <f t="shared" si="1"/>
        <v>0</v>
      </c>
    </row>
    <row r="59" spans="1:33" x14ac:dyDescent="0.35">
      <c r="A59" s="77"/>
      <c r="B59" s="78"/>
      <c r="C59" s="79"/>
      <c r="D59" s="79"/>
      <c r="E59" s="79"/>
      <c r="F59" s="29">
        <v>2020</v>
      </c>
      <c r="G59" s="30"/>
      <c r="H59" s="31"/>
      <c r="I59" s="30"/>
      <c r="J59" s="31"/>
      <c r="K59" s="30"/>
      <c r="L59" s="31"/>
      <c r="M59" s="30"/>
      <c r="N59" s="31"/>
      <c r="O59" s="30"/>
      <c r="P59" s="31"/>
      <c r="Q59" s="30"/>
      <c r="R59" s="31"/>
      <c r="S59" s="30"/>
      <c r="T59" s="31"/>
      <c r="U59" s="30"/>
      <c r="V59" s="31"/>
      <c r="W59" s="30"/>
      <c r="X59" s="31"/>
      <c r="Y59" s="30"/>
      <c r="Z59" s="31"/>
      <c r="AA59" s="30"/>
      <c r="AB59" s="31"/>
      <c r="AC59" s="30"/>
      <c r="AD59" s="31"/>
      <c r="AE59" s="32">
        <f t="shared" si="3"/>
        <v>0</v>
      </c>
      <c r="AF59" s="33">
        <f t="shared" si="3"/>
        <v>0</v>
      </c>
      <c r="AG59" s="34">
        <f t="shared" si="1"/>
        <v>0</v>
      </c>
    </row>
    <row r="60" spans="1:33" x14ac:dyDescent="0.35">
      <c r="A60" s="77"/>
      <c r="B60" s="78"/>
      <c r="C60" s="79"/>
      <c r="D60" s="79"/>
      <c r="E60" s="79"/>
      <c r="F60" s="29">
        <v>2021</v>
      </c>
      <c r="G60" s="30"/>
      <c r="H60" s="31"/>
      <c r="I60" s="30"/>
      <c r="J60" s="31"/>
      <c r="K60" s="30"/>
      <c r="L60" s="31"/>
      <c r="M60" s="30"/>
      <c r="N60" s="31"/>
      <c r="O60" s="30"/>
      <c r="P60" s="31"/>
      <c r="Q60" s="30"/>
      <c r="R60" s="31"/>
      <c r="S60" s="30"/>
      <c r="T60" s="31"/>
      <c r="U60" s="30"/>
      <c r="V60" s="31"/>
      <c r="W60" s="30"/>
      <c r="X60" s="31"/>
      <c r="Y60" s="30"/>
      <c r="Z60" s="31"/>
      <c r="AA60" s="30"/>
      <c r="AB60" s="31"/>
      <c r="AC60" s="30"/>
      <c r="AD60" s="31"/>
      <c r="AE60" s="32">
        <f t="shared" si="3"/>
        <v>0</v>
      </c>
      <c r="AF60" s="33">
        <f t="shared" si="3"/>
        <v>0</v>
      </c>
      <c r="AG60" s="34">
        <f t="shared" si="1"/>
        <v>0</v>
      </c>
    </row>
    <row r="61" spans="1:33" x14ac:dyDescent="0.35">
      <c r="A61" s="77"/>
      <c r="B61" s="78"/>
      <c r="C61" s="79"/>
      <c r="D61" s="79"/>
      <c r="E61" s="79"/>
      <c r="F61" s="29">
        <v>2022</v>
      </c>
      <c r="G61" s="30"/>
      <c r="H61" s="31"/>
      <c r="I61" s="30"/>
      <c r="J61" s="31"/>
      <c r="K61" s="30"/>
      <c r="L61" s="31"/>
      <c r="M61" s="30"/>
      <c r="N61" s="31"/>
      <c r="O61" s="30"/>
      <c r="P61" s="31"/>
      <c r="Q61" s="30"/>
      <c r="R61" s="31"/>
      <c r="S61" s="30"/>
      <c r="T61" s="31"/>
      <c r="U61" s="30"/>
      <c r="V61" s="31"/>
      <c r="W61" s="30"/>
      <c r="X61" s="31"/>
      <c r="Y61" s="30"/>
      <c r="Z61" s="31"/>
      <c r="AA61" s="30"/>
      <c r="AB61" s="31"/>
      <c r="AC61" s="30"/>
      <c r="AD61" s="31"/>
      <c r="AE61" s="32">
        <f t="shared" si="3"/>
        <v>0</v>
      </c>
      <c r="AF61" s="33">
        <f t="shared" si="3"/>
        <v>0</v>
      </c>
      <c r="AG61" s="34">
        <f t="shared" si="1"/>
        <v>0</v>
      </c>
    </row>
    <row r="62" spans="1:33" x14ac:dyDescent="0.35">
      <c r="A62" s="80"/>
      <c r="B62" s="81"/>
      <c r="C62" s="82"/>
      <c r="D62" s="82"/>
      <c r="E62" s="82"/>
      <c r="F62" s="29">
        <v>2023</v>
      </c>
      <c r="G62" s="30"/>
      <c r="H62" s="31"/>
      <c r="I62" s="30"/>
      <c r="J62" s="31"/>
      <c r="K62" s="30"/>
      <c r="L62" s="31"/>
      <c r="M62" s="30"/>
      <c r="N62" s="31"/>
      <c r="O62" s="30"/>
      <c r="P62" s="31"/>
      <c r="Q62" s="30"/>
      <c r="R62" s="31"/>
      <c r="S62" s="30"/>
      <c r="T62" s="31"/>
      <c r="U62" s="30"/>
      <c r="V62" s="31"/>
      <c r="W62" s="30"/>
      <c r="X62" s="31"/>
      <c r="Y62" s="30"/>
      <c r="Z62" s="31"/>
      <c r="AA62" s="30"/>
      <c r="AB62" s="31"/>
      <c r="AC62" s="30"/>
      <c r="AD62" s="31"/>
      <c r="AE62" s="32">
        <f t="shared" si="3"/>
        <v>0</v>
      </c>
      <c r="AF62" s="33">
        <f t="shared" si="3"/>
        <v>0</v>
      </c>
      <c r="AG62" s="34">
        <f t="shared" si="1"/>
        <v>0</v>
      </c>
    </row>
    <row r="63" spans="1:33" x14ac:dyDescent="0.35">
      <c r="A63" s="83">
        <v>8</v>
      </c>
      <c r="B63" s="84"/>
      <c r="C63" s="84"/>
      <c r="D63" s="84"/>
      <c r="E63" s="84"/>
      <c r="F63" s="36">
        <v>2016</v>
      </c>
      <c r="G63" s="37"/>
      <c r="H63" s="38"/>
      <c r="I63" s="37"/>
      <c r="J63" s="38"/>
      <c r="K63" s="37"/>
      <c r="L63" s="38"/>
      <c r="M63" s="37"/>
      <c r="N63" s="38"/>
      <c r="O63" s="37"/>
      <c r="P63" s="38"/>
      <c r="Q63" s="37"/>
      <c r="R63" s="38"/>
      <c r="S63" s="37"/>
      <c r="T63" s="38"/>
      <c r="U63" s="37"/>
      <c r="V63" s="38"/>
      <c r="W63" s="37"/>
      <c r="X63" s="38"/>
      <c r="Y63" s="37"/>
      <c r="Z63" s="38"/>
      <c r="AA63" s="37"/>
      <c r="AB63" s="38"/>
      <c r="AC63" s="37"/>
      <c r="AD63" s="38"/>
      <c r="AE63" s="39">
        <f t="shared" si="3"/>
        <v>0</v>
      </c>
      <c r="AF63" s="40">
        <f t="shared" si="3"/>
        <v>0</v>
      </c>
      <c r="AG63" s="41">
        <f t="shared" si="1"/>
        <v>0</v>
      </c>
    </row>
    <row r="64" spans="1:33" x14ac:dyDescent="0.35">
      <c r="A64" s="85"/>
      <c r="B64" s="86"/>
      <c r="C64" s="86"/>
      <c r="D64" s="86"/>
      <c r="E64" s="86"/>
      <c r="F64" s="36">
        <v>2017</v>
      </c>
      <c r="G64" s="37"/>
      <c r="H64" s="38"/>
      <c r="I64" s="37"/>
      <c r="J64" s="38"/>
      <c r="K64" s="37"/>
      <c r="L64" s="38"/>
      <c r="M64" s="37"/>
      <c r="N64" s="38"/>
      <c r="O64" s="37"/>
      <c r="P64" s="38"/>
      <c r="Q64" s="37"/>
      <c r="R64" s="38"/>
      <c r="S64" s="37"/>
      <c r="T64" s="38"/>
      <c r="U64" s="37"/>
      <c r="V64" s="38"/>
      <c r="W64" s="37"/>
      <c r="X64" s="38"/>
      <c r="Y64" s="37"/>
      <c r="Z64" s="38"/>
      <c r="AA64" s="37"/>
      <c r="AB64" s="38"/>
      <c r="AC64" s="37"/>
      <c r="AD64" s="38"/>
      <c r="AE64" s="39">
        <f t="shared" si="3"/>
        <v>0</v>
      </c>
      <c r="AF64" s="40">
        <f t="shared" si="3"/>
        <v>0</v>
      </c>
      <c r="AG64" s="41">
        <f t="shared" si="1"/>
        <v>0</v>
      </c>
    </row>
    <row r="65" spans="1:33" x14ac:dyDescent="0.35">
      <c r="A65" s="85"/>
      <c r="B65" s="86"/>
      <c r="C65" s="86"/>
      <c r="D65" s="86"/>
      <c r="E65" s="86"/>
      <c r="F65" s="36">
        <v>2018</v>
      </c>
      <c r="G65" s="37"/>
      <c r="H65" s="38"/>
      <c r="I65" s="37"/>
      <c r="J65" s="38"/>
      <c r="K65" s="37"/>
      <c r="L65" s="38"/>
      <c r="M65" s="37"/>
      <c r="N65" s="38"/>
      <c r="O65" s="37"/>
      <c r="P65" s="38"/>
      <c r="Q65" s="37"/>
      <c r="R65" s="38"/>
      <c r="S65" s="37"/>
      <c r="T65" s="38"/>
      <c r="U65" s="37"/>
      <c r="V65" s="38"/>
      <c r="W65" s="37"/>
      <c r="X65" s="38"/>
      <c r="Y65" s="37"/>
      <c r="Z65" s="38"/>
      <c r="AA65" s="37"/>
      <c r="AB65" s="38"/>
      <c r="AC65" s="37"/>
      <c r="AD65" s="38"/>
      <c r="AE65" s="39">
        <f t="shared" si="3"/>
        <v>0</v>
      </c>
      <c r="AF65" s="40">
        <f t="shared" si="3"/>
        <v>0</v>
      </c>
      <c r="AG65" s="41">
        <f t="shared" si="1"/>
        <v>0</v>
      </c>
    </row>
    <row r="66" spans="1:33" x14ac:dyDescent="0.35">
      <c r="A66" s="85"/>
      <c r="B66" s="86"/>
      <c r="C66" s="86"/>
      <c r="D66" s="86"/>
      <c r="E66" s="86"/>
      <c r="F66" s="36">
        <v>2019</v>
      </c>
      <c r="G66" s="37"/>
      <c r="H66" s="38"/>
      <c r="I66" s="37"/>
      <c r="J66" s="38"/>
      <c r="K66" s="37"/>
      <c r="L66" s="38"/>
      <c r="M66" s="37"/>
      <c r="N66" s="38"/>
      <c r="O66" s="37"/>
      <c r="P66" s="38"/>
      <c r="Q66" s="37"/>
      <c r="R66" s="38"/>
      <c r="S66" s="37"/>
      <c r="T66" s="38"/>
      <c r="U66" s="37"/>
      <c r="V66" s="38"/>
      <c r="W66" s="37"/>
      <c r="X66" s="38"/>
      <c r="Y66" s="37"/>
      <c r="Z66" s="38"/>
      <c r="AA66" s="37"/>
      <c r="AB66" s="38"/>
      <c r="AC66" s="37"/>
      <c r="AD66" s="38"/>
      <c r="AE66" s="39">
        <f t="shared" si="3"/>
        <v>0</v>
      </c>
      <c r="AF66" s="40">
        <f t="shared" si="3"/>
        <v>0</v>
      </c>
      <c r="AG66" s="41">
        <f t="shared" si="1"/>
        <v>0</v>
      </c>
    </row>
    <row r="67" spans="1:33" x14ac:dyDescent="0.35">
      <c r="A67" s="85"/>
      <c r="B67" s="86"/>
      <c r="C67" s="86"/>
      <c r="D67" s="86"/>
      <c r="E67" s="86"/>
      <c r="F67" s="26">
        <v>2020</v>
      </c>
      <c r="G67" s="43"/>
      <c r="H67" s="44"/>
      <c r="I67" s="43"/>
      <c r="J67" s="44"/>
      <c r="K67" s="43"/>
      <c r="L67" s="44"/>
      <c r="M67" s="43"/>
      <c r="N67" s="44"/>
      <c r="O67" s="43"/>
      <c r="P67" s="44"/>
      <c r="Q67" s="43"/>
      <c r="R67" s="44"/>
      <c r="S67" s="43"/>
      <c r="T67" s="44"/>
      <c r="U67" s="43"/>
      <c r="V67" s="44"/>
      <c r="W67" s="43"/>
      <c r="X67" s="44"/>
      <c r="Y67" s="43"/>
      <c r="Z67" s="44"/>
      <c r="AA67" s="43"/>
      <c r="AB67" s="44"/>
      <c r="AC67" s="43"/>
      <c r="AD67" s="44"/>
      <c r="AE67" s="39">
        <f t="shared" si="3"/>
        <v>0</v>
      </c>
      <c r="AF67" s="40">
        <f t="shared" si="3"/>
        <v>0</v>
      </c>
      <c r="AG67" s="41">
        <f t="shared" si="1"/>
        <v>0</v>
      </c>
    </row>
    <row r="68" spans="1:33" x14ac:dyDescent="0.35">
      <c r="A68" s="85"/>
      <c r="B68" s="86"/>
      <c r="C68" s="86"/>
      <c r="D68" s="86"/>
      <c r="E68" s="86"/>
      <c r="F68" s="26">
        <v>2021</v>
      </c>
      <c r="G68" s="43"/>
      <c r="H68" s="44"/>
      <c r="I68" s="43"/>
      <c r="J68" s="44"/>
      <c r="K68" s="43"/>
      <c r="L68" s="44"/>
      <c r="M68" s="43"/>
      <c r="N68" s="44"/>
      <c r="O68" s="43"/>
      <c r="P68" s="44"/>
      <c r="Q68" s="43"/>
      <c r="R68" s="44"/>
      <c r="S68" s="43"/>
      <c r="T68" s="44"/>
      <c r="U68" s="43"/>
      <c r="V68" s="44"/>
      <c r="W68" s="43"/>
      <c r="X68" s="44"/>
      <c r="Y68" s="43"/>
      <c r="Z68" s="44"/>
      <c r="AA68" s="43"/>
      <c r="AB68" s="44"/>
      <c r="AC68" s="43"/>
      <c r="AD68" s="44"/>
      <c r="AE68" s="39">
        <f t="shared" si="3"/>
        <v>0</v>
      </c>
      <c r="AF68" s="40">
        <f t="shared" si="3"/>
        <v>0</v>
      </c>
      <c r="AG68" s="41">
        <f t="shared" si="1"/>
        <v>0</v>
      </c>
    </row>
    <row r="69" spans="1:33" x14ac:dyDescent="0.35">
      <c r="A69" s="85"/>
      <c r="B69" s="86"/>
      <c r="C69" s="86"/>
      <c r="D69" s="86"/>
      <c r="E69" s="86"/>
      <c r="F69" s="26">
        <v>2022</v>
      </c>
      <c r="G69" s="43"/>
      <c r="H69" s="44"/>
      <c r="I69" s="43"/>
      <c r="J69" s="44"/>
      <c r="K69" s="43"/>
      <c r="L69" s="44"/>
      <c r="M69" s="43"/>
      <c r="N69" s="44"/>
      <c r="O69" s="43"/>
      <c r="P69" s="44"/>
      <c r="Q69" s="43"/>
      <c r="R69" s="44"/>
      <c r="S69" s="43"/>
      <c r="T69" s="44"/>
      <c r="U69" s="43"/>
      <c r="V69" s="44"/>
      <c r="W69" s="43"/>
      <c r="X69" s="44"/>
      <c r="Y69" s="43"/>
      <c r="Z69" s="44"/>
      <c r="AA69" s="43"/>
      <c r="AB69" s="44"/>
      <c r="AC69" s="43"/>
      <c r="AD69" s="44"/>
      <c r="AE69" s="39">
        <f t="shared" si="3"/>
        <v>0</v>
      </c>
      <c r="AF69" s="40">
        <f t="shared" si="3"/>
        <v>0</v>
      </c>
      <c r="AG69" s="41">
        <f t="shared" si="1"/>
        <v>0</v>
      </c>
    </row>
    <row r="70" spans="1:33" x14ac:dyDescent="0.35">
      <c r="A70" s="87"/>
      <c r="B70" s="88"/>
      <c r="C70" s="88"/>
      <c r="D70" s="88"/>
      <c r="E70" s="88"/>
      <c r="F70" s="26">
        <v>2023</v>
      </c>
      <c r="G70" s="43"/>
      <c r="H70" s="44"/>
      <c r="I70" s="43"/>
      <c r="J70" s="44"/>
      <c r="K70" s="43"/>
      <c r="L70" s="44"/>
      <c r="M70" s="43"/>
      <c r="N70" s="44"/>
      <c r="O70" s="43"/>
      <c r="P70" s="44"/>
      <c r="Q70" s="43"/>
      <c r="R70" s="44"/>
      <c r="S70" s="43"/>
      <c r="T70" s="44"/>
      <c r="U70" s="43"/>
      <c r="V70" s="44"/>
      <c r="W70" s="43"/>
      <c r="X70" s="44"/>
      <c r="Y70" s="43"/>
      <c r="Z70" s="44"/>
      <c r="AA70" s="43"/>
      <c r="AB70" s="44"/>
      <c r="AC70" s="43"/>
      <c r="AD70" s="44"/>
      <c r="AE70" s="39">
        <f t="shared" si="3"/>
        <v>0</v>
      </c>
      <c r="AF70" s="40">
        <f t="shared" si="3"/>
        <v>0</v>
      </c>
      <c r="AG70" s="41">
        <f t="shared" si="1"/>
        <v>0</v>
      </c>
    </row>
    <row r="71" spans="1:33" x14ac:dyDescent="0.35">
      <c r="A71" s="74">
        <v>9</v>
      </c>
      <c r="B71" s="75"/>
      <c r="C71" s="76"/>
      <c r="D71" s="76"/>
      <c r="E71" s="76"/>
      <c r="F71" s="29">
        <v>2016</v>
      </c>
      <c r="G71" s="30"/>
      <c r="H71" s="31"/>
      <c r="I71" s="30"/>
      <c r="J71" s="31"/>
      <c r="K71" s="30"/>
      <c r="L71" s="31"/>
      <c r="M71" s="30"/>
      <c r="N71" s="31"/>
      <c r="O71" s="30"/>
      <c r="P71" s="31"/>
      <c r="Q71" s="30"/>
      <c r="R71" s="31"/>
      <c r="S71" s="30"/>
      <c r="T71" s="31"/>
      <c r="U71" s="30"/>
      <c r="V71" s="31"/>
      <c r="W71" s="30"/>
      <c r="X71" s="31"/>
      <c r="Y71" s="30"/>
      <c r="Z71" s="31"/>
      <c r="AA71" s="30"/>
      <c r="AB71" s="31"/>
      <c r="AC71" s="30"/>
      <c r="AD71" s="31"/>
      <c r="AE71" s="32">
        <f t="shared" si="3"/>
        <v>0</v>
      </c>
      <c r="AF71" s="33">
        <f t="shared" si="3"/>
        <v>0</v>
      </c>
      <c r="AG71" s="34">
        <f t="shared" si="1"/>
        <v>0</v>
      </c>
    </row>
    <row r="72" spans="1:33" x14ac:dyDescent="0.35">
      <c r="A72" s="77"/>
      <c r="B72" s="78"/>
      <c r="C72" s="79"/>
      <c r="D72" s="79"/>
      <c r="E72" s="79"/>
      <c r="F72" s="29">
        <v>2017</v>
      </c>
      <c r="G72" s="30"/>
      <c r="H72" s="31"/>
      <c r="I72" s="30"/>
      <c r="J72" s="31"/>
      <c r="K72" s="30"/>
      <c r="L72" s="31"/>
      <c r="M72" s="30"/>
      <c r="N72" s="31"/>
      <c r="O72" s="30"/>
      <c r="P72" s="31"/>
      <c r="Q72" s="30"/>
      <c r="R72" s="31"/>
      <c r="S72" s="30"/>
      <c r="T72" s="31"/>
      <c r="U72" s="30"/>
      <c r="V72" s="31"/>
      <c r="W72" s="30"/>
      <c r="X72" s="31"/>
      <c r="Y72" s="30"/>
      <c r="Z72" s="31"/>
      <c r="AA72" s="30"/>
      <c r="AB72" s="31"/>
      <c r="AC72" s="30"/>
      <c r="AD72" s="31"/>
      <c r="AE72" s="32">
        <f t="shared" si="3"/>
        <v>0</v>
      </c>
      <c r="AF72" s="33">
        <f t="shared" si="3"/>
        <v>0</v>
      </c>
      <c r="AG72" s="34">
        <f t="shared" ref="AG72:AG126" si="4">(AE72*0.825)/1000</f>
        <v>0</v>
      </c>
    </row>
    <row r="73" spans="1:33" x14ac:dyDescent="0.35">
      <c r="A73" s="77"/>
      <c r="B73" s="78"/>
      <c r="C73" s="79"/>
      <c r="D73" s="79"/>
      <c r="E73" s="79"/>
      <c r="F73" s="29">
        <v>2018</v>
      </c>
      <c r="G73" s="30"/>
      <c r="H73" s="31"/>
      <c r="I73" s="30"/>
      <c r="J73" s="31"/>
      <c r="K73" s="30"/>
      <c r="L73" s="31"/>
      <c r="M73" s="30"/>
      <c r="N73" s="31"/>
      <c r="O73" s="30"/>
      <c r="P73" s="31"/>
      <c r="Q73" s="30"/>
      <c r="R73" s="31"/>
      <c r="S73" s="30"/>
      <c r="T73" s="31"/>
      <c r="U73" s="30"/>
      <c r="V73" s="31"/>
      <c r="W73" s="30"/>
      <c r="X73" s="31"/>
      <c r="Y73" s="30"/>
      <c r="Z73" s="31"/>
      <c r="AA73" s="30"/>
      <c r="AB73" s="31"/>
      <c r="AC73" s="30"/>
      <c r="AD73" s="31"/>
      <c r="AE73" s="32">
        <f t="shared" si="3"/>
        <v>0</v>
      </c>
      <c r="AF73" s="33">
        <f t="shared" si="3"/>
        <v>0</v>
      </c>
      <c r="AG73" s="34">
        <f t="shared" si="4"/>
        <v>0</v>
      </c>
    </row>
    <row r="74" spans="1:33" x14ac:dyDescent="0.35">
      <c r="A74" s="77"/>
      <c r="B74" s="78"/>
      <c r="C74" s="79"/>
      <c r="D74" s="79"/>
      <c r="E74" s="79"/>
      <c r="F74" s="29">
        <v>2019</v>
      </c>
      <c r="G74" s="30"/>
      <c r="H74" s="31"/>
      <c r="I74" s="30"/>
      <c r="J74" s="31"/>
      <c r="K74" s="30"/>
      <c r="L74" s="31"/>
      <c r="M74" s="30"/>
      <c r="N74" s="31"/>
      <c r="O74" s="30"/>
      <c r="P74" s="31"/>
      <c r="Q74" s="30"/>
      <c r="R74" s="31"/>
      <c r="S74" s="30"/>
      <c r="T74" s="31"/>
      <c r="U74" s="30"/>
      <c r="V74" s="31"/>
      <c r="W74" s="30"/>
      <c r="X74" s="31"/>
      <c r="Y74" s="30"/>
      <c r="Z74" s="31"/>
      <c r="AA74" s="30"/>
      <c r="AB74" s="31"/>
      <c r="AC74" s="30"/>
      <c r="AD74" s="31"/>
      <c r="AE74" s="32">
        <f t="shared" si="3"/>
        <v>0</v>
      </c>
      <c r="AF74" s="33">
        <f t="shared" si="3"/>
        <v>0</v>
      </c>
      <c r="AG74" s="34">
        <f t="shared" si="4"/>
        <v>0</v>
      </c>
    </row>
    <row r="75" spans="1:33" x14ac:dyDescent="0.35">
      <c r="A75" s="77"/>
      <c r="B75" s="78"/>
      <c r="C75" s="79"/>
      <c r="D75" s="79"/>
      <c r="E75" s="79"/>
      <c r="F75" s="29">
        <v>2020</v>
      </c>
      <c r="G75" s="30"/>
      <c r="H75" s="31"/>
      <c r="I75" s="30"/>
      <c r="J75" s="31"/>
      <c r="K75" s="30"/>
      <c r="L75" s="31"/>
      <c r="M75" s="30"/>
      <c r="N75" s="31"/>
      <c r="O75" s="30"/>
      <c r="P75" s="31"/>
      <c r="Q75" s="30"/>
      <c r="R75" s="31"/>
      <c r="S75" s="30"/>
      <c r="T75" s="31"/>
      <c r="U75" s="30"/>
      <c r="V75" s="31"/>
      <c r="W75" s="30"/>
      <c r="X75" s="31"/>
      <c r="Y75" s="30"/>
      <c r="Z75" s="31"/>
      <c r="AA75" s="30"/>
      <c r="AB75" s="31"/>
      <c r="AC75" s="30"/>
      <c r="AD75" s="31"/>
      <c r="AE75" s="32">
        <f t="shared" si="3"/>
        <v>0</v>
      </c>
      <c r="AF75" s="33">
        <f t="shared" si="3"/>
        <v>0</v>
      </c>
      <c r="AG75" s="34">
        <f t="shared" si="4"/>
        <v>0</v>
      </c>
    </row>
    <row r="76" spans="1:33" x14ac:dyDescent="0.35">
      <c r="A76" s="77"/>
      <c r="B76" s="78"/>
      <c r="C76" s="79"/>
      <c r="D76" s="79"/>
      <c r="E76" s="79"/>
      <c r="F76" s="29">
        <v>2021</v>
      </c>
      <c r="G76" s="30"/>
      <c r="H76" s="31"/>
      <c r="I76" s="30"/>
      <c r="J76" s="31"/>
      <c r="K76" s="30"/>
      <c r="L76" s="31"/>
      <c r="M76" s="30"/>
      <c r="N76" s="31"/>
      <c r="O76" s="30"/>
      <c r="P76" s="31"/>
      <c r="Q76" s="30"/>
      <c r="R76" s="31"/>
      <c r="S76" s="30"/>
      <c r="T76" s="31"/>
      <c r="U76" s="30"/>
      <c r="V76" s="31"/>
      <c r="W76" s="30"/>
      <c r="X76" s="31"/>
      <c r="Y76" s="30"/>
      <c r="Z76" s="31"/>
      <c r="AA76" s="30"/>
      <c r="AB76" s="31"/>
      <c r="AC76" s="30"/>
      <c r="AD76" s="31"/>
      <c r="AE76" s="32">
        <f t="shared" si="3"/>
        <v>0</v>
      </c>
      <c r="AF76" s="33">
        <f t="shared" si="3"/>
        <v>0</v>
      </c>
      <c r="AG76" s="34">
        <f t="shared" si="4"/>
        <v>0</v>
      </c>
    </row>
    <row r="77" spans="1:33" x14ac:dyDescent="0.35">
      <c r="A77" s="77"/>
      <c r="B77" s="78"/>
      <c r="C77" s="79"/>
      <c r="D77" s="79"/>
      <c r="E77" s="79"/>
      <c r="F77" s="29">
        <v>2022</v>
      </c>
      <c r="G77" s="30"/>
      <c r="H77" s="31"/>
      <c r="I77" s="30"/>
      <c r="J77" s="31"/>
      <c r="K77" s="30"/>
      <c r="L77" s="31"/>
      <c r="M77" s="30"/>
      <c r="N77" s="31"/>
      <c r="O77" s="30"/>
      <c r="P77" s="31"/>
      <c r="Q77" s="30"/>
      <c r="R77" s="31"/>
      <c r="S77" s="30"/>
      <c r="T77" s="31"/>
      <c r="U77" s="30"/>
      <c r="V77" s="31"/>
      <c r="W77" s="30"/>
      <c r="X77" s="31"/>
      <c r="Y77" s="30"/>
      <c r="Z77" s="31"/>
      <c r="AA77" s="30"/>
      <c r="AB77" s="31"/>
      <c r="AC77" s="30"/>
      <c r="AD77" s="31"/>
      <c r="AE77" s="32">
        <f t="shared" si="3"/>
        <v>0</v>
      </c>
      <c r="AF77" s="33">
        <f t="shared" si="3"/>
        <v>0</v>
      </c>
      <c r="AG77" s="34">
        <f t="shared" si="4"/>
        <v>0</v>
      </c>
    </row>
    <row r="78" spans="1:33" x14ac:dyDescent="0.35">
      <c r="A78" s="80"/>
      <c r="B78" s="81"/>
      <c r="C78" s="82"/>
      <c r="D78" s="82"/>
      <c r="E78" s="82"/>
      <c r="F78" s="29">
        <v>2023</v>
      </c>
      <c r="G78" s="30"/>
      <c r="H78" s="31"/>
      <c r="I78" s="30"/>
      <c r="J78" s="31"/>
      <c r="K78" s="30"/>
      <c r="L78" s="31"/>
      <c r="M78" s="30"/>
      <c r="N78" s="31"/>
      <c r="O78" s="30"/>
      <c r="P78" s="31"/>
      <c r="Q78" s="30"/>
      <c r="R78" s="31"/>
      <c r="S78" s="30"/>
      <c r="T78" s="31"/>
      <c r="U78" s="30"/>
      <c r="V78" s="31"/>
      <c r="W78" s="30"/>
      <c r="X78" s="31"/>
      <c r="Y78" s="30"/>
      <c r="Z78" s="31"/>
      <c r="AA78" s="30"/>
      <c r="AB78" s="31"/>
      <c r="AC78" s="30"/>
      <c r="AD78" s="31"/>
      <c r="AE78" s="32">
        <f t="shared" si="3"/>
        <v>0</v>
      </c>
      <c r="AF78" s="33">
        <f t="shared" si="3"/>
        <v>0</v>
      </c>
      <c r="AG78" s="34">
        <f t="shared" si="4"/>
        <v>0</v>
      </c>
    </row>
    <row r="79" spans="1:33" x14ac:dyDescent="0.35">
      <c r="A79" s="83">
        <v>10</v>
      </c>
      <c r="B79" s="84"/>
      <c r="C79" s="84"/>
      <c r="D79" s="84"/>
      <c r="E79" s="84"/>
      <c r="F79" s="36">
        <v>2016</v>
      </c>
      <c r="G79" s="37"/>
      <c r="H79" s="38"/>
      <c r="I79" s="37"/>
      <c r="J79" s="38"/>
      <c r="K79" s="37"/>
      <c r="L79" s="38"/>
      <c r="M79" s="37"/>
      <c r="N79" s="38"/>
      <c r="O79" s="37"/>
      <c r="P79" s="38"/>
      <c r="Q79" s="37"/>
      <c r="R79" s="38"/>
      <c r="S79" s="37"/>
      <c r="T79" s="38"/>
      <c r="U79" s="37"/>
      <c r="V79" s="38"/>
      <c r="W79" s="37"/>
      <c r="X79" s="38"/>
      <c r="Y79" s="37"/>
      <c r="Z79" s="38"/>
      <c r="AA79" s="37"/>
      <c r="AB79" s="38"/>
      <c r="AC79" s="37"/>
      <c r="AD79" s="38"/>
      <c r="AE79" s="39">
        <f t="shared" si="3"/>
        <v>0</v>
      </c>
      <c r="AF79" s="40">
        <f t="shared" si="3"/>
        <v>0</v>
      </c>
      <c r="AG79" s="41">
        <f t="shared" si="4"/>
        <v>0</v>
      </c>
    </row>
    <row r="80" spans="1:33" x14ac:dyDescent="0.35">
      <c r="A80" s="85"/>
      <c r="B80" s="86"/>
      <c r="C80" s="86"/>
      <c r="D80" s="86"/>
      <c r="E80" s="86"/>
      <c r="F80" s="36">
        <v>2017</v>
      </c>
      <c r="G80" s="37"/>
      <c r="H80" s="38"/>
      <c r="I80" s="37"/>
      <c r="J80" s="38"/>
      <c r="K80" s="37"/>
      <c r="L80" s="38"/>
      <c r="M80" s="37"/>
      <c r="N80" s="38"/>
      <c r="O80" s="37"/>
      <c r="P80" s="38"/>
      <c r="Q80" s="37"/>
      <c r="R80" s="38"/>
      <c r="S80" s="37"/>
      <c r="T80" s="38"/>
      <c r="U80" s="37"/>
      <c r="V80" s="38"/>
      <c r="W80" s="37"/>
      <c r="X80" s="38"/>
      <c r="Y80" s="37"/>
      <c r="Z80" s="38"/>
      <c r="AA80" s="37"/>
      <c r="AB80" s="38"/>
      <c r="AC80" s="37"/>
      <c r="AD80" s="38"/>
      <c r="AE80" s="39">
        <f t="shared" si="3"/>
        <v>0</v>
      </c>
      <c r="AF80" s="40">
        <f t="shared" si="3"/>
        <v>0</v>
      </c>
      <c r="AG80" s="41">
        <f t="shared" si="4"/>
        <v>0</v>
      </c>
    </row>
    <row r="81" spans="1:33" x14ac:dyDescent="0.35">
      <c r="A81" s="85"/>
      <c r="B81" s="86"/>
      <c r="C81" s="86"/>
      <c r="D81" s="86"/>
      <c r="E81" s="86"/>
      <c r="F81" s="36">
        <v>2018</v>
      </c>
      <c r="G81" s="37"/>
      <c r="H81" s="38"/>
      <c r="I81" s="37"/>
      <c r="J81" s="38"/>
      <c r="K81" s="37"/>
      <c r="L81" s="38"/>
      <c r="M81" s="37"/>
      <c r="N81" s="38"/>
      <c r="O81" s="37"/>
      <c r="P81" s="38"/>
      <c r="Q81" s="37"/>
      <c r="R81" s="38"/>
      <c r="S81" s="37"/>
      <c r="T81" s="38"/>
      <c r="U81" s="37"/>
      <c r="V81" s="38"/>
      <c r="W81" s="37"/>
      <c r="X81" s="38"/>
      <c r="Y81" s="37"/>
      <c r="Z81" s="38"/>
      <c r="AA81" s="37"/>
      <c r="AB81" s="38"/>
      <c r="AC81" s="37"/>
      <c r="AD81" s="38"/>
      <c r="AE81" s="39">
        <f t="shared" si="3"/>
        <v>0</v>
      </c>
      <c r="AF81" s="40">
        <f t="shared" si="3"/>
        <v>0</v>
      </c>
      <c r="AG81" s="41">
        <f t="shared" si="4"/>
        <v>0</v>
      </c>
    </row>
    <row r="82" spans="1:33" x14ac:dyDescent="0.35">
      <c r="A82" s="85"/>
      <c r="B82" s="86"/>
      <c r="C82" s="86"/>
      <c r="D82" s="86"/>
      <c r="E82" s="86"/>
      <c r="F82" s="36">
        <v>2019</v>
      </c>
      <c r="G82" s="37"/>
      <c r="H82" s="38"/>
      <c r="I82" s="37"/>
      <c r="J82" s="38"/>
      <c r="K82" s="37"/>
      <c r="L82" s="38"/>
      <c r="M82" s="37"/>
      <c r="N82" s="38"/>
      <c r="O82" s="37"/>
      <c r="P82" s="38"/>
      <c r="Q82" s="37"/>
      <c r="R82" s="38"/>
      <c r="S82" s="37"/>
      <c r="T82" s="38"/>
      <c r="U82" s="37"/>
      <c r="V82" s="38"/>
      <c r="W82" s="37"/>
      <c r="X82" s="38"/>
      <c r="Y82" s="37"/>
      <c r="Z82" s="38"/>
      <c r="AA82" s="37"/>
      <c r="AB82" s="38"/>
      <c r="AC82" s="37"/>
      <c r="AD82" s="38"/>
      <c r="AE82" s="39">
        <f t="shared" si="3"/>
        <v>0</v>
      </c>
      <c r="AF82" s="40">
        <f t="shared" si="3"/>
        <v>0</v>
      </c>
      <c r="AG82" s="41">
        <f t="shared" si="4"/>
        <v>0</v>
      </c>
    </row>
    <row r="83" spans="1:33" x14ac:dyDescent="0.35">
      <c r="A83" s="85"/>
      <c r="B83" s="86"/>
      <c r="C83" s="86"/>
      <c r="D83" s="86"/>
      <c r="E83" s="86"/>
      <c r="F83" s="26">
        <v>2020</v>
      </c>
      <c r="G83" s="43"/>
      <c r="H83" s="44"/>
      <c r="I83" s="43"/>
      <c r="J83" s="44"/>
      <c r="K83" s="43"/>
      <c r="L83" s="44"/>
      <c r="M83" s="43"/>
      <c r="N83" s="44"/>
      <c r="O83" s="43"/>
      <c r="P83" s="44"/>
      <c r="Q83" s="43"/>
      <c r="R83" s="44"/>
      <c r="S83" s="43"/>
      <c r="T83" s="44"/>
      <c r="U83" s="43"/>
      <c r="V83" s="44"/>
      <c r="W83" s="43"/>
      <c r="X83" s="44"/>
      <c r="Y83" s="43"/>
      <c r="Z83" s="44"/>
      <c r="AA83" s="43"/>
      <c r="AB83" s="44"/>
      <c r="AC83" s="43"/>
      <c r="AD83" s="44"/>
      <c r="AE83" s="39">
        <f t="shared" si="3"/>
        <v>0</v>
      </c>
      <c r="AF83" s="40">
        <f t="shared" si="3"/>
        <v>0</v>
      </c>
      <c r="AG83" s="41">
        <f t="shared" si="4"/>
        <v>0</v>
      </c>
    </row>
    <row r="84" spans="1:33" x14ac:dyDescent="0.35">
      <c r="A84" s="85"/>
      <c r="B84" s="86"/>
      <c r="C84" s="86"/>
      <c r="D84" s="86"/>
      <c r="E84" s="86"/>
      <c r="F84" s="26">
        <v>2021</v>
      </c>
      <c r="G84" s="43"/>
      <c r="H84" s="44"/>
      <c r="I84" s="43"/>
      <c r="J84" s="44"/>
      <c r="K84" s="43"/>
      <c r="L84" s="44"/>
      <c r="M84" s="43"/>
      <c r="N84" s="44"/>
      <c r="O84" s="43"/>
      <c r="P84" s="44"/>
      <c r="Q84" s="43"/>
      <c r="R84" s="44"/>
      <c r="S84" s="43"/>
      <c r="T84" s="44"/>
      <c r="U84" s="43"/>
      <c r="V84" s="44"/>
      <c r="W84" s="43"/>
      <c r="X84" s="44"/>
      <c r="Y84" s="43"/>
      <c r="Z84" s="44"/>
      <c r="AA84" s="43"/>
      <c r="AB84" s="44"/>
      <c r="AC84" s="43"/>
      <c r="AD84" s="44"/>
      <c r="AE84" s="39">
        <f t="shared" si="3"/>
        <v>0</v>
      </c>
      <c r="AF84" s="40">
        <f t="shared" si="3"/>
        <v>0</v>
      </c>
      <c r="AG84" s="41">
        <f t="shared" si="4"/>
        <v>0</v>
      </c>
    </row>
    <row r="85" spans="1:33" x14ac:dyDescent="0.35">
      <c r="A85" s="85"/>
      <c r="B85" s="86"/>
      <c r="C85" s="86"/>
      <c r="D85" s="86"/>
      <c r="E85" s="86"/>
      <c r="F85" s="26">
        <v>2022</v>
      </c>
      <c r="G85" s="43"/>
      <c r="H85" s="44"/>
      <c r="I85" s="43"/>
      <c r="J85" s="44"/>
      <c r="K85" s="43"/>
      <c r="L85" s="44"/>
      <c r="M85" s="43"/>
      <c r="N85" s="44"/>
      <c r="O85" s="43"/>
      <c r="P85" s="44"/>
      <c r="Q85" s="43"/>
      <c r="R85" s="44"/>
      <c r="S85" s="43"/>
      <c r="T85" s="44"/>
      <c r="U85" s="43"/>
      <c r="V85" s="44"/>
      <c r="W85" s="43"/>
      <c r="X85" s="44"/>
      <c r="Y85" s="43"/>
      <c r="Z85" s="44"/>
      <c r="AA85" s="43"/>
      <c r="AB85" s="44"/>
      <c r="AC85" s="43"/>
      <c r="AD85" s="44"/>
      <c r="AE85" s="39">
        <f t="shared" si="3"/>
        <v>0</v>
      </c>
      <c r="AF85" s="40">
        <f t="shared" si="3"/>
        <v>0</v>
      </c>
      <c r="AG85" s="41">
        <f t="shared" si="4"/>
        <v>0</v>
      </c>
    </row>
    <row r="86" spans="1:33" x14ac:dyDescent="0.35">
      <c r="A86" s="87"/>
      <c r="B86" s="88"/>
      <c r="C86" s="88"/>
      <c r="D86" s="88"/>
      <c r="E86" s="88"/>
      <c r="F86" s="26">
        <v>2023</v>
      </c>
      <c r="G86" s="43"/>
      <c r="H86" s="44"/>
      <c r="I86" s="43"/>
      <c r="J86" s="44"/>
      <c r="K86" s="43"/>
      <c r="L86" s="44"/>
      <c r="M86" s="43"/>
      <c r="N86" s="44"/>
      <c r="O86" s="43"/>
      <c r="P86" s="44"/>
      <c r="Q86" s="43"/>
      <c r="R86" s="44"/>
      <c r="S86" s="43"/>
      <c r="T86" s="44"/>
      <c r="U86" s="43"/>
      <c r="V86" s="44"/>
      <c r="W86" s="43"/>
      <c r="X86" s="44"/>
      <c r="Y86" s="43"/>
      <c r="Z86" s="44"/>
      <c r="AA86" s="43"/>
      <c r="AB86" s="44"/>
      <c r="AC86" s="43"/>
      <c r="AD86" s="44"/>
      <c r="AE86" s="39">
        <f t="shared" si="3"/>
        <v>0</v>
      </c>
      <c r="AF86" s="40">
        <f t="shared" si="3"/>
        <v>0</v>
      </c>
      <c r="AG86" s="41">
        <f t="shared" si="4"/>
        <v>0</v>
      </c>
    </row>
    <row r="87" spans="1:33" x14ac:dyDescent="0.35">
      <c r="A87" s="74">
        <v>11</v>
      </c>
      <c r="B87" s="75"/>
      <c r="C87" s="76"/>
      <c r="D87" s="76"/>
      <c r="E87" s="76"/>
      <c r="F87" s="29">
        <v>2016</v>
      </c>
      <c r="G87" s="30"/>
      <c r="H87" s="31"/>
      <c r="I87" s="30"/>
      <c r="J87" s="31"/>
      <c r="K87" s="30"/>
      <c r="L87" s="31"/>
      <c r="M87" s="30"/>
      <c r="N87" s="31"/>
      <c r="O87" s="30"/>
      <c r="P87" s="31"/>
      <c r="Q87" s="30"/>
      <c r="R87" s="31"/>
      <c r="S87" s="30"/>
      <c r="T87" s="31"/>
      <c r="U87" s="30"/>
      <c r="V87" s="31"/>
      <c r="W87" s="30"/>
      <c r="X87" s="31"/>
      <c r="Y87" s="30"/>
      <c r="Z87" s="31"/>
      <c r="AA87" s="30"/>
      <c r="AB87" s="31"/>
      <c r="AC87" s="30"/>
      <c r="AD87" s="31"/>
      <c r="AE87" s="32">
        <f t="shared" si="3"/>
        <v>0</v>
      </c>
      <c r="AF87" s="33">
        <f t="shared" si="3"/>
        <v>0</v>
      </c>
      <c r="AG87" s="34">
        <f t="shared" si="4"/>
        <v>0</v>
      </c>
    </row>
    <row r="88" spans="1:33" x14ac:dyDescent="0.35">
      <c r="A88" s="77"/>
      <c r="B88" s="78"/>
      <c r="C88" s="79"/>
      <c r="D88" s="79"/>
      <c r="E88" s="79"/>
      <c r="F88" s="29">
        <v>2017</v>
      </c>
      <c r="G88" s="30"/>
      <c r="H88" s="31"/>
      <c r="I88" s="30"/>
      <c r="J88" s="31"/>
      <c r="K88" s="30"/>
      <c r="L88" s="31"/>
      <c r="M88" s="30"/>
      <c r="N88" s="31"/>
      <c r="O88" s="30"/>
      <c r="P88" s="31"/>
      <c r="Q88" s="30"/>
      <c r="R88" s="31"/>
      <c r="S88" s="30"/>
      <c r="T88" s="31"/>
      <c r="U88" s="30"/>
      <c r="V88" s="31"/>
      <c r="W88" s="30"/>
      <c r="X88" s="31"/>
      <c r="Y88" s="30"/>
      <c r="Z88" s="31"/>
      <c r="AA88" s="30"/>
      <c r="AB88" s="31"/>
      <c r="AC88" s="30"/>
      <c r="AD88" s="31"/>
      <c r="AE88" s="32">
        <f t="shared" si="3"/>
        <v>0</v>
      </c>
      <c r="AF88" s="33">
        <f t="shared" si="3"/>
        <v>0</v>
      </c>
      <c r="AG88" s="34">
        <f t="shared" si="4"/>
        <v>0</v>
      </c>
    </row>
    <row r="89" spans="1:33" x14ac:dyDescent="0.35">
      <c r="A89" s="77"/>
      <c r="B89" s="78"/>
      <c r="C89" s="79"/>
      <c r="D89" s="79"/>
      <c r="E89" s="79"/>
      <c r="F89" s="29">
        <v>2018</v>
      </c>
      <c r="G89" s="30"/>
      <c r="H89" s="31"/>
      <c r="I89" s="30"/>
      <c r="J89" s="31"/>
      <c r="K89" s="30"/>
      <c r="L89" s="31"/>
      <c r="M89" s="30"/>
      <c r="N89" s="31"/>
      <c r="O89" s="30"/>
      <c r="P89" s="31"/>
      <c r="Q89" s="30"/>
      <c r="R89" s="31"/>
      <c r="S89" s="30"/>
      <c r="T89" s="31"/>
      <c r="U89" s="30"/>
      <c r="V89" s="31"/>
      <c r="W89" s="30"/>
      <c r="X89" s="31"/>
      <c r="Y89" s="30"/>
      <c r="Z89" s="31"/>
      <c r="AA89" s="30"/>
      <c r="AB89" s="31"/>
      <c r="AC89" s="30"/>
      <c r="AD89" s="31"/>
      <c r="AE89" s="32">
        <f t="shared" si="3"/>
        <v>0</v>
      </c>
      <c r="AF89" s="33">
        <f t="shared" si="3"/>
        <v>0</v>
      </c>
      <c r="AG89" s="34">
        <f t="shared" si="4"/>
        <v>0</v>
      </c>
    </row>
    <row r="90" spans="1:33" x14ac:dyDescent="0.35">
      <c r="A90" s="77"/>
      <c r="B90" s="78"/>
      <c r="C90" s="79"/>
      <c r="D90" s="79"/>
      <c r="E90" s="79"/>
      <c r="F90" s="29">
        <v>2019</v>
      </c>
      <c r="G90" s="30"/>
      <c r="H90" s="31"/>
      <c r="I90" s="30"/>
      <c r="J90" s="31"/>
      <c r="K90" s="30"/>
      <c r="L90" s="31"/>
      <c r="M90" s="30"/>
      <c r="N90" s="31"/>
      <c r="O90" s="30"/>
      <c r="P90" s="31"/>
      <c r="Q90" s="30"/>
      <c r="R90" s="31"/>
      <c r="S90" s="30"/>
      <c r="T90" s="31"/>
      <c r="U90" s="30"/>
      <c r="V90" s="31"/>
      <c r="W90" s="30"/>
      <c r="X90" s="31"/>
      <c r="Y90" s="30"/>
      <c r="Z90" s="31"/>
      <c r="AA90" s="30"/>
      <c r="AB90" s="31"/>
      <c r="AC90" s="30"/>
      <c r="AD90" s="31"/>
      <c r="AE90" s="32">
        <f t="shared" si="3"/>
        <v>0</v>
      </c>
      <c r="AF90" s="33">
        <f t="shared" si="3"/>
        <v>0</v>
      </c>
      <c r="AG90" s="34">
        <f t="shared" si="4"/>
        <v>0</v>
      </c>
    </row>
    <row r="91" spans="1:33" x14ac:dyDescent="0.35">
      <c r="A91" s="77"/>
      <c r="B91" s="78"/>
      <c r="C91" s="79"/>
      <c r="D91" s="79"/>
      <c r="E91" s="79"/>
      <c r="F91" s="29">
        <v>2020</v>
      </c>
      <c r="G91" s="30"/>
      <c r="H91" s="31"/>
      <c r="I91" s="30"/>
      <c r="J91" s="31"/>
      <c r="K91" s="30"/>
      <c r="L91" s="31"/>
      <c r="M91" s="30"/>
      <c r="N91" s="31"/>
      <c r="O91" s="30"/>
      <c r="P91" s="31"/>
      <c r="Q91" s="30"/>
      <c r="R91" s="31"/>
      <c r="S91" s="30"/>
      <c r="T91" s="31"/>
      <c r="U91" s="30"/>
      <c r="V91" s="31"/>
      <c r="W91" s="30"/>
      <c r="X91" s="31"/>
      <c r="Y91" s="30"/>
      <c r="Z91" s="31"/>
      <c r="AA91" s="30"/>
      <c r="AB91" s="31"/>
      <c r="AC91" s="30"/>
      <c r="AD91" s="31"/>
      <c r="AE91" s="32">
        <f t="shared" si="3"/>
        <v>0</v>
      </c>
      <c r="AF91" s="33">
        <f t="shared" si="3"/>
        <v>0</v>
      </c>
      <c r="AG91" s="34">
        <f t="shared" si="4"/>
        <v>0</v>
      </c>
    </row>
    <row r="92" spans="1:33" x14ac:dyDescent="0.35">
      <c r="A92" s="77"/>
      <c r="B92" s="78"/>
      <c r="C92" s="79"/>
      <c r="D92" s="79"/>
      <c r="E92" s="79"/>
      <c r="F92" s="29">
        <v>2021</v>
      </c>
      <c r="G92" s="30"/>
      <c r="H92" s="31"/>
      <c r="I92" s="30"/>
      <c r="J92" s="31"/>
      <c r="K92" s="30"/>
      <c r="L92" s="31"/>
      <c r="M92" s="30"/>
      <c r="N92" s="31"/>
      <c r="O92" s="30"/>
      <c r="P92" s="31"/>
      <c r="Q92" s="30"/>
      <c r="R92" s="31"/>
      <c r="S92" s="30"/>
      <c r="T92" s="31"/>
      <c r="U92" s="30"/>
      <c r="V92" s="31"/>
      <c r="W92" s="30"/>
      <c r="X92" s="31"/>
      <c r="Y92" s="30"/>
      <c r="Z92" s="31"/>
      <c r="AA92" s="30"/>
      <c r="AB92" s="31"/>
      <c r="AC92" s="30"/>
      <c r="AD92" s="31"/>
      <c r="AE92" s="32">
        <f t="shared" si="3"/>
        <v>0</v>
      </c>
      <c r="AF92" s="33">
        <f t="shared" si="3"/>
        <v>0</v>
      </c>
      <c r="AG92" s="34">
        <f t="shared" si="4"/>
        <v>0</v>
      </c>
    </row>
    <row r="93" spans="1:33" x14ac:dyDescent="0.35">
      <c r="A93" s="77"/>
      <c r="B93" s="78"/>
      <c r="C93" s="79"/>
      <c r="D93" s="79"/>
      <c r="E93" s="79"/>
      <c r="F93" s="29">
        <v>2022</v>
      </c>
      <c r="G93" s="30"/>
      <c r="H93" s="31"/>
      <c r="I93" s="30"/>
      <c r="J93" s="31"/>
      <c r="K93" s="30"/>
      <c r="L93" s="31"/>
      <c r="M93" s="30"/>
      <c r="N93" s="31"/>
      <c r="O93" s="30"/>
      <c r="P93" s="31"/>
      <c r="Q93" s="30"/>
      <c r="R93" s="31"/>
      <c r="S93" s="30"/>
      <c r="T93" s="31"/>
      <c r="U93" s="30"/>
      <c r="V93" s="31"/>
      <c r="W93" s="30"/>
      <c r="X93" s="31"/>
      <c r="Y93" s="30"/>
      <c r="Z93" s="31"/>
      <c r="AA93" s="30"/>
      <c r="AB93" s="31"/>
      <c r="AC93" s="30"/>
      <c r="AD93" s="31"/>
      <c r="AE93" s="32">
        <f t="shared" si="3"/>
        <v>0</v>
      </c>
      <c r="AF93" s="33">
        <f t="shared" si="3"/>
        <v>0</v>
      </c>
      <c r="AG93" s="34">
        <f t="shared" si="4"/>
        <v>0</v>
      </c>
    </row>
    <row r="94" spans="1:33" x14ac:dyDescent="0.35">
      <c r="A94" s="80"/>
      <c r="B94" s="81"/>
      <c r="C94" s="82"/>
      <c r="D94" s="82"/>
      <c r="E94" s="82"/>
      <c r="F94" s="29">
        <v>2023</v>
      </c>
      <c r="G94" s="30"/>
      <c r="H94" s="31"/>
      <c r="I94" s="30"/>
      <c r="J94" s="31"/>
      <c r="K94" s="30"/>
      <c r="L94" s="31"/>
      <c r="M94" s="30"/>
      <c r="N94" s="31"/>
      <c r="O94" s="30"/>
      <c r="P94" s="31"/>
      <c r="Q94" s="30"/>
      <c r="R94" s="31"/>
      <c r="S94" s="30"/>
      <c r="T94" s="31"/>
      <c r="U94" s="30"/>
      <c r="V94" s="31"/>
      <c r="W94" s="30"/>
      <c r="X94" s="31"/>
      <c r="Y94" s="30"/>
      <c r="Z94" s="31"/>
      <c r="AA94" s="30"/>
      <c r="AB94" s="31"/>
      <c r="AC94" s="30"/>
      <c r="AD94" s="31"/>
      <c r="AE94" s="32">
        <f t="shared" si="3"/>
        <v>0</v>
      </c>
      <c r="AF94" s="33">
        <f t="shared" si="3"/>
        <v>0</v>
      </c>
      <c r="AG94" s="34">
        <f t="shared" si="4"/>
        <v>0</v>
      </c>
    </row>
    <row r="95" spans="1:33" x14ac:dyDescent="0.35">
      <c r="A95" s="83">
        <v>12</v>
      </c>
      <c r="B95" s="84"/>
      <c r="C95" s="84"/>
      <c r="D95" s="84"/>
      <c r="E95" s="84"/>
      <c r="F95" s="36">
        <v>2016</v>
      </c>
      <c r="G95" s="37"/>
      <c r="H95" s="38"/>
      <c r="I95" s="37"/>
      <c r="J95" s="38"/>
      <c r="K95" s="37"/>
      <c r="L95" s="38"/>
      <c r="M95" s="37"/>
      <c r="N95" s="38"/>
      <c r="O95" s="37"/>
      <c r="P95" s="38"/>
      <c r="Q95" s="37"/>
      <c r="R95" s="38"/>
      <c r="S95" s="37"/>
      <c r="T95" s="38"/>
      <c r="U95" s="37"/>
      <c r="V95" s="38"/>
      <c r="W95" s="37"/>
      <c r="X95" s="38"/>
      <c r="Y95" s="37"/>
      <c r="Z95" s="38"/>
      <c r="AA95" s="37"/>
      <c r="AB95" s="38"/>
      <c r="AC95" s="37"/>
      <c r="AD95" s="38"/>
      <c r="AE95" s="39">
        <f t="shared" si="3"/>
        <v>0</v>
      </c>
      <c r="AF95" s="40">
        <f t="shared" si="3"/>
        <v>0</v>
      </c>
      <c r="AG95" s="41">
        <f t="shared" si="4"/>
        <v>0</v>
      </c>
    </row>
    <row r="96" spans="1:33" x14ac:dyDescent="0.35">
      <c r="A96" s="85"/>
      <c r="B96" s="86"/>
      <c r="C96" s="86"/>
      <c r="D96" s="86"/>
      <c r="E96" s="86"/>
      <c r="F96" s="36">
        <v>2017</v>
      </c>
      <c r="G96" s="37"/>
      <c r="H96" s="38"/>
      <c r="I96" s="37"/>
      <c r="J96" s="38"/>
      <c r="K96" s="37"/>
      <c r="L96" s="38"/>
      <c r="M96" s="37"/>
      <c r="N96" s="38"/>
      <c r="O96" s="37"/>
      <c r="P96" s="38"/>
      <c r="Q96" s="37"/>
      <c r="R96" s="38"/>
      <c r="S96" s="37"/>
      <c r="T96" s="38"/>
      <c r="U96" s="37"/>
      <c r="V96" s="38"/>
      <c r="W96" s="37"/>
      <c r="X96" s="38"/>
      <c r="Y96" s="37"/>
      <c r="Z96" s="38"/>
      <c r="AA96" s="37"/>
      <c r="AB96" s="38"/>
      <c r="AC96" s="37"/>
      <c r="AD96" s="38"/>
      <c r="AE96" s="39">
        <f t="shared" si="3"/>
        <v>0</v>
      </c>
      <c r="AF96" s="40">
        <f t="shared" si="3"/>
        <v>0</v>
      </c>
      <c r="AG96" s="41">
        <f t="shared" si="4"/>
        <v>0</v>
      </c>
    </row>
    <row r="97" spans="1:33" x14ac:dyDescent="0.35">
      <c r="A97" s="85"/>
      <c r="B97" s="86"/>
      <c r="C97" s="86"/>
      <c r="D97" s="86"/>
      <c r="E97" s="86"/>
      <c r="F97" s="36">
        <v>2018</v>
      </c>
      <c r="G97" s="37"/>
      <c r="H97" s="38"/>
      <c r="I97" s="37"/>
      <c r="J97" s="38"/>
      <c r="K97" s="37"/>
      <c r="L97" s="38"/>
      <c r="M97" s="37"/>
      <c r="N97" s="38"/>
      <c r="O97" s="37"/>
      <c r="P97" s="38"/>
      <c r="Q97" s="37"/>
      <c r="R97" s="38"/>
      <c r="S97" s="37"/>
      <c r="T97" s="38"/>
      <c r="U97" s="37"/>
      <c r="V97" s="38"/>
      <c r="W97" s="37"/>
      <c r="X97" s="38"/>
      <c r="Y97" s="37"/>
      <c r="Z97" s="38"/>
      <c r="AA97" s="37"/>
      <c r="AB97" s="38"/>
      <c r="AC97" s="37"/>
      <c r="AD97" s="38"/>
      <c r="AE97" s="39">
        <f t="shared" si="3"/>
        <v>0</v>
      </c>
      <c r="AF97" s="40">
        <f t="shared" si="3"/>
        <v>0</v>
      </c>
      <c r="AG97" s="41">
        <f t="shared" si="4"/>
        <v>0</v>
      </c>
    </row>
    <row r="98" spans="1:33" x14ac:dyDescent="0.35">
      <c r="A98" s="85"/>
      <c r="B98" s="86"/>
      <c r="C98" s="86"/>
      <c r="D98" s="86"/>
      <c r="E98" s="86"/>
      <c r="F98" s="36">
        <v>2019</v>
      </c>
      <c r="G98" s="37"/>
      <c r="H98" s="38"/>
      <c r="I98" s="37"/>
      <c r="J98" s="38"/>
      <c r="K98" s="37"/>
      <c r="L98" s="38"/>
      <c r="M98" s="37"/>
      <c r="N98" s="38"/>
      <c r="O98" s="37"/>
      <c r="P98" s="38"/>
      <c r="Q98" s="37"/>
      <c r="R98" s="38"/>
      <c r="S98" s="37"/>
      <c r="T98" s="38"/>
      <c r="U98" s="37"/>
      <c r="V98" s="38"/>
      <c r="W98" s="37"/>
      <c r="X98" s="38"/>
      <c r="Y98" s="37"/>
      <c r="Z98" s="38"/>
      <c r="AA98" s="37"/>
      <c r="AB98" s="38"/>
      <c r="AC98" s="37"/>
      <c r="AD98" s="38"/>
      <c r="AE98" s="39">
        <f t="shared" si="3"/>
        <v>0</v>
      </c>
      <c r="AF98" s="40">
        <f t="shared" si="3"/>
        <v>0</v>
      </c>
      <c r="AG98" s="41">
        <f t="shared" si="4"/>
        <v>0</v>
      </c>
    </row>
    <row r="99" spans="1:33" x14ac:dyDescent="0.35">
      <c r="A99" s="85"/>
      <c r="B99" s="86"/>
      <c r="C99" s="86"/>
      <c r="D99" s="86"/>
      <c r="E99" s="86"/>
      <c r="F99" s="26">
        <v>2020</v>
      </c>
      <c r="G99" s="43"/>
      <c r="H99" s="44"/>
      <c r="I99" s="43"/>
      <c r="J99" s="44"/>
      <c r="K99" s="43"/>
      <c r="L99" s="44"/>
      <c r="M99" s="43"/>
      <c r="N99" s="44"/>
      <c r="O99" s="43"/>
      <c r="P99" s="44"/>
      <c r="Q99" s="43"/>
      <c r="R99" s="44"/>
      <c r="S99" s="43"/>
      <c r="T99" s="44"/>
      <c r="U99" s="43"/>
      <c r="V99" s="44"/>
      <c r="W99" s="43"/>
      <c r="X99" s="44"/>
      <c r="Y99" s="43"/>
      <c r="Z99" s="44"/>
      <c r="AA99" s="43"/>
      <c r="AB99" s="44"/>
      <c r="AC99" s="43"/>
      <c r="AD99" s="44"/>
      <c r="AE99" s="39">
        <f t="shared" si="3"/>
        <v>0</v>
      </c>
      <c r="AF99" s="40">
        <f t="shared" si="3"/>
        <v>0</v>
      </c>
      <c r="AG99" s="41">
        <f t="shared" si="4"/>
        <v>0</v>
      </c>
    </row>
    <row r="100" spans="1:33" x14ac:dyDescent="0.35">
      <c r="A100" s="85"/>
      <c r="B100" s="86"/>
      <c r="C100" s="86"/>
      <c r="D100" s="86"/>
      <c r="E100" s="86"/>
      <c r="F100" s="26">
        <v>2021</v>
      </c>
      <c r="G100" s="43"/>
      <c r="H100" s="44"/>
      <c r="I100" s="43"/>
      <c r="J100" s="44"/>
      <c r="K100" s="43"/>
      <c r="L100" s="44"/>
      <c r="M100" s="43"/>
      <c r="N100" s="44"/>
      <c r="O100" s="43"/>
      <c r="P100" s="44"/>
      <c r="Q100" s="43"/>
      <c r="R100" s="44"/>
      <c r="S100" s="43"/>
      <c r="T100" s="44"/>
      <c r="U100" s="43"/>
      <c r="V100" s="44"/>
      <c r="W100" s="43"/>
      <c r="X100" s="44"/>
      <c r="Y100" s="43"/>
      <c r="Z100" s="44"/>
      <c r="AA100" s="43"/>
      <c r="AB100" s="44"/>
      <c r="AC100" s="43"/>
      <c r="AD100" s="44"/>
      <c r="AE100" s="39">
        <f t="shared" si="3"/>
        <v>0</v>
      </c>
      <c r="AF100" s="40">
        <f t="shared" si="3"/>
        <v>0</v>
      </c>
      <c r="AG100" s="41">
        <f t="shared" si="4"/>
        <v>0</v>
      </c>
    </row>
    <row r="101" spans="1:33" x14ac:dyDescent="0.35">
      <c r="A101" s="85"/>
      <c r="B101" s="86"/>
      <c r="C101" s="86"/>
      <c r="D101" s="86"/>
      <c r="E101" s="86"/>
      <c r="F101" s="26">
        <v>2022</v>
      </c>
      <c r="G101" s="43"/>
      <c r="H101" s="44"/>
      <c r="I101" s="43"/>
      <c r="J101" s="44"/>
      <c r="K101" s="43"/>
      <c r="L101" s="44"/>
      <c r="M101" s="43"/>
      <c r="N101" s="44"/>
      <c r="O101" s="43"/>
      <c r="P101" s="44"/>
      <c r="Q101" s="43"/>
      <c r="R101" s="44"/>
      <c r="S101" s="43"/>
      <c r="T101" s="44"/>
      <c r="U101" s="43"/>
      <c r="V101" s="44"/>
      <c r="W101" s="43"/>
      <c r="X101" s="44"/>
      <c r="Y101" s="43"/>
      <c r="Z101" s="44"/>
      <c r="AA101" s="43"/>
      <c r="AB101" s="44"/>
      <c r="AC101" s="43"/>
      <c r="AD101" s="44"/>
      <c r="AE101" s="39">
        <f t="shared" si="3"/>
        <v>0</v>
      </c>
      <c r="AF101" s="40">
        <f t="shared" si="3"/>
        <v>0</v>
      </c>
      <c r="AG101" s="41">
        <f t="shared" si="4"/>
        <v>0</v>
      </c>
    </row>
    <row r="102" spans="1:33" x14ac:dyDescent="0.35">
      <c r="A102" s="87"/>
      <c r="B102" s="88"/>
      <c r="C102" s="88"/>
      <c r="D102" s="88"/>
      <c r="E102" s="88"/>
      <c r="F102" s="26">
        <v>2023</v>
      </c>
      <c r="G102" s="43"/>
      <c r="H102" s="44"/>
      <c r="I102" s="43"/>
      <c r="J102" s="44"/>
      <c r="K102" s="43"/>
      <c r="L102" s="44"/>
      <c r="M102" s="43"/>
      <c r="N102" s="44"/>
      <c r="O102" s="43"/>
      <c r="P102" s="44"/>
      <c r="Q102" s="43"/>
      <c r="R102" s="44"/>
      <c r="S102" s="43"/>
      <c r="T102" s="44"/>
      <c r="U102" s="43"/>
      <c r="V102" s="44"/>
      <c r="W102" s="43"/>
      <c r="X102" s="44"/>
      <c r="Y102" s="43"/>
      <c r="Z102" s="44"/>
      <c r="AA102" s="43"/>
      <c r="AB102" s="44"/>
      <c r="AC102" s="43"/>
      <c r="AD102" s="44"/>
      <c r="AE102" s="39">
        <f t="shared" si="3"/>
        <v>0</v>
      </c>
      <c r="AF102" s="40">
        <f t="shared" si="3"/>
        <v>0</v>
      </c>
      <c r="AG102" s="41">
        <f t="shared" si="4"/>
        <v>0</v>
      </c>
    </row>
    <row r="103" spans="1:33" x14ac:dyDescent="0.35">
      <c r="A103" s="74">
        <v>13</v>
      </c>
      <c r="B103" s="75"/>
      <c r="C103" s="76"/>
      <c r="D103" s="76"/>
      <c r="E103" s="76"/>
      <c r="F103" s="29">
        <v>2016</v>
      </c>
      <c r="G103" s="30"/>
      <c r="H103" s="31"/>
      <c r="I103" s="30"/>
      <c r="J103" s="31"/>
      <c r="K103" s="30"/>
      <c r="L103" s="31"/>
      <c r="M103" s="30"/>
      <c r="N103" s="31"/>
      <c r="O103" s="30"/>
      <c r="P103" s="31"/>
      <c r="Q103" s="30"/>
      <c r="R103" s="31"/>
      <c r="S103" s="30"/>
      <c r="T103" s="31"/>
      <c r="U103" s="30"/>
      <c r="V103" s="31"/>
      <c r="W103" s="30"/>
      <c r="X103" s="31"/>
      <c r="Y103" s="30"/>
      <c r="Z103" s="31"/>
      <c r="AA103" s="30"/>
      <c r="AB103" s="31"/>
      <c r="AC103" s="30"/>
      <c r="AD103" s="31"/>
      <c r="AE103" s="32">
        <f t="shared" ref="AE103:AF126" si="5">(G103+I103+K103+M103+O103+Q103+S103+U103+W103+Y103+AA103+AC103)</f>
        <v>0</v>
      </c>
      <c r="AF103" s="33">
        <f t="shared" si="5"/>
        <v>0</v>
      </c>
      <c r="AG103" s="34">
        <f t="shared" si="4"/>
        <v>0</v>
      </c>
    </row>
    <row r="104" spans="1:33" x14ac:dyDescent="0.35">
      <c r="A104" s="77"/>
      <c r="B104" s="78"/>
      <c r="C104" s="79"/>
      <c r="D104" s="79"/>
      <c r="E104" s="79"/>
      <c r="F104" s="29">
        <v>2017</v>
      </c>
      <c r="G104" s="30"/>
      <c r="H104" s="31"/>
      <c r="I104" s="30"/>
      <c r="J104" s="31"/>
      <c r="K104" s="30"/>
      <c r="L104" s="31"/>
      <c r="M104" s="30"/>
      <c r="N104" s="31"/>
      <c r="O104" s="30"/>
      <c r="P104" s="31"/>
      <c r="Q104" s="30"/>
      <c r="R104" s="31"/>
      <c r="S104" s="30"/>
      <c r="T104" s="31"/>
      <c r="U104" s="30"/>
      <c r="V104" s="31"/>
      <c r="W104" s="30"/>
      <c r="X104" s="31"/>
      <c r="Y104" s="30"/>
      <c r="Z104" s="31"/>
      <c r="AA104" s="30"/>
      <c r="AB104" s="31"/>
      <c r="AC104" s="30"/>
      <c r="AD104" s="31"/>
      <c r="AE104" s="32">
        <f t="shared" si="5"/>
        <v>0</v>
      </c>
      <c r="AF104" s="33">
        <f t="shared" si="5"/>
        <v>0</v>
      </c>
      <c r="AG104" s="34">
        <f t="shared" si="4"/>
        <v>0</v>
      </c>
    </row>
    <row r="105" spans="1:33" x14ac:dyDescent="0.35">
      <c r="A105" s="77"/>
      <c r="B105" s="78"/>
      <c r="C105" s="79"/>
      <c r="D105" s="79"/>
      <c r="E105" s="79"/>
      <c r="F105" s="29">
        <v>2018</v>
      </c>
      <c r="G105" s="30"/>
      <c r="H105" s="31"/>
      <c r="I105" s="30"/>
      <c r="J105" s="31"/>
      <c r="K105" s="30"/>
      <c r="L105" s="31"/>
      <c r="M105" s="30"/>
      <c r="N105" s="31"/>
      <c r="O105" s="30"/>
      <c r="P105" s="31"/>
      <c r="Q105" s="30"/>
      <c r="R105" s="31"/>
      <c r="S105" s="30"/>
      <c r="T105" s="31"/>
      <c r="U105" s="30"/>
      <c r="V105" s="31"/>
      <c r="W105" s="30"/>
      <c r="X105" s="31"/>
      <c r="Y105" s="30"/>
      <c r="Z105" s="31"/>
      <c r="AA105" s="30"/>
      <c r="AB105" s="31"/>
      <c r="AC105" s="30"/>
      <c r="AD105" s="31"/>
      <c r="AE105" s="32">
        <f t="shared" si="5"/>
        <v>0</v>
      </c>
      <c r="AF105" s="33">
        <f t="shared" si="5"/>
        <v>0</v>
      </c>
      <c r="AG105" s="34">
        <f t="shared" si="4"/>
        <v>0</v>
      </c>
    </row>
    <row r="106" spans="1:33" x14ac:dyDescent="0.35">
      <c r="A106" s="77"/>
      <c r="B106" s="78"/>
      <c r="C106" s="79"/>
      <c r="D106" s="79"/>
      <c r="E106" s="79"/>
      <c r="F106" s="29">
        <v>2019</v>
      </c>
      <c r="G106" s="30"/>
      <c r="H106" s="31"/>
      <c r="I106" s="30"/>
      <c r="J106" s="31"/>
      <c r="K106" s="30"/>
      <c r="L106" s="31"/>
      <c r="M106" s="30"/>
      <c r="N106" s="31"/>
      <c r="O106" s="30"/>
      <c r="P106" s="31"/>
      <c r="Q106" s="30"/>
      <c r="R106" s="31"/>
      <c r="S106" s="30"/>
      <c r="T106" s="31"/>
      <c r="U106" s="30"/>
      <c r="V106" s="31"/>
      <c r="W106" s="30"/>
      <c r="X106" s="31"/>
      <c r="Y106" s="30"/>
      <c r="Z106" s="31"/>
      <c r="AA106" s="30"/>
      <c r="AB106" s="31"/>
      <c r="AC106" s="30"/>
      <c r="AD106" s="31"/>
      <c r="AE106" s="32">
        <f t="shared" si="5"/>
        <v>0</v>
      </c>
      <c r="AF106" s="33">
        <f t="shared" si="5"/>
        <v>0</v>
      </c>
      <c r="AG106" s="34">
        <f t="shared" si="4"/>
        <v>0</v>
      </c>
    </row>
    <row r="107" spans="1:33" x14ac:dyDescent="0.35">
      <c r="A107" s="77"/>
      <c r="B107" s="78"/>
      <c r="C107" s="79"/>
      <c r="D107" s="79"/>
      <c r="E107" s="79"/>
      <c r="F107" s="29">
        <v>2020</v>
      </c>
      <c r="G107" s="30"/>
      <c r="H107" s="31"/>
      <c r="I107" s="30"/>
      <c r="J107" s="31"/>
      <c r="K107" s="30"/>
      <c r="L107" s="31"/>
      <c r="M107" s="30"/>
      <c r="N107" s="31"/>
      <c r="O107" s="30"/>
      <c r="P107" s="31"/>
      <c r="Q107" s="30"/>
      <c r="R107" s="31"/>
      <c r="S107" s="30"/>
      <c r="T107" s="31"/>
      <c r="U107" s="30"/>
      <c r="V107" s="31"/>
      <c r="W107" s="30"/>
      <c r="X107" s="31"/>
      <c r="Y107" s="30"/>
      <c r="Z107" s="31"/>
      <c r="AA107" s="30"/>
      <c r="AB107" s="31"/>
      <c r="AC107" s="30"/>
      <c r="AD107" s="31"/>
      <c r="AE107" s="32">
        <f t="shared" si="5"/>
        <v>0</v>
      </c>
      <c r="AF107" s="33">
        <f t="shared" si="5"/>
        <v>0</v>
      </c>
      <c r="AG107" s="34">
        <f t="shared" si="4"/>
        <v>0</v>
      </c>
    </row>
    <row r="108" spans="1:33" x14ac:dyDescent="0.35">
      <c r="A108" s="77"/>
      <c r="B108" s="78"/>
      <c r="C108" s="79"/>
      <c r="D108" s="79"/>
      <c r="E108" s="79"/>
      <c r="F108" s="29">
        <v>2021</v>
      </c>
      <c r="G108" s="30"/>
      <c r="H108" s="31"/>
      <c r="I108" s="30"/>
      <c r="J108" s="31"/>
      <c r="K108" s="30"/>
      <c r="L108" s="31"/>
      <c r="M108" s="30"/>
      <c r="N108" s="31"/>
      <c r="O108" s="30"/>
      <c r="P108" s="31"/>
      <c r="Q108" s="30"/>
      <c r="R108" s="31"/>
      <c r="S108" s="30"/>
      <c r="T108" s="31"/>
      <c r="U108" s="30"/>
      <c r="V108" s="31"/>
      <c r="W108" s="30"/>
      <c r="X108" s="31"/>
      <c r="Y108" s="30"/>
      <c r="Z108" s="31"/>
      <c r="AA108" s="30"/>
      <c r="AB108" s="31"/>
      <c r="AC108" s="30"/>
      <c r="AD108" s="31"/>
      <c r="AE108" s="32">
        <f t="shared" si="5"/>
        <v>0</v>
      </c>
      <c r="AF108" s="33">
        <f t="shared" si="5"/>
        <v>0</v>
      </c>
      <c r="AG108" s="34">
        <f t="shared" si="4"/>
        <v>0</v>
      </c>
    </row>
    <row r="109" spans="1:33" x14ac:dyDescent="0.35">
      <c r="A109" s="77"/>
      <c r="B109" s="78"/>
      <c r="C109" s="79"/>
      <c r="D109" s="79"/>
      <c r="E109" s="79"/>
      <c r="F109" s="29">
        <v>2022</v>
      </c>
      <c r="G109" s="30"/>
      <c r="H109" s="31"/>
      <c r="I109" s="30"/>
      <c r="J109" s="31"/>
      <c r="K109" s="30"/>
      <c r="L109" s="31"/>
      <c r="M109" s="30"/>
      <c r="N109" s="31"/>
      <c r="O109" s="30"/>
      <c r="P109" s="31"/>
      <c r="Q109" s="30"/>
      <c r="R109" s="31"/>
      <c r="S109" s="30"/>
      <c r="T109" s="31"/>
      <c r="U109" s="30"/>
      <c r="V109" s="31"/>
      <c r="W109" s="30"/>
      <c r="X109" s="31"/>
      <c r="Y109" s="30"/>
      <c r="Z109" s="31"/>
      <c r="AA109" s="30"/>
      <c r="AB109" s="31"/>
      <c r="AC109" s="30"/>
      <c r="AD109" s="31"/>
      <c r="AE109" s="32">
        <f t="shared" si="5"/>
        <v>0</v>
      </c>
      <c r="AF109" s="33">
        <f t="shared" si="5"/>
        <v>0</v>
      </c>
      <c r="AG109" s="34">
        <f t="shared" si="4"/>
        <v>0</v>
      </c>
    </row>
    <row r="110" spans="1:33" x14ac:dyDescent="0.35">
      <c r="A110" s="80"/>
      <c r="B110" s="81"/>
      <c r="C110" s="82"/>
      <c r="D110" s="82"/>
      <c r="E110" s="82"/>
      <c r="F110" s="29">
        <v>2023</v>
      </c>
      <c r="G110" s="30"/>
      <c r="H110" s="31"/>
      <c r="I110" s="30"/>
      <c r="J110" s="31"/>
      <c r="K110" s="30"/>
      <c r="L110" s="31"/>
      <c r="M110" s="30"/>
      <c r="N110" s="31"/>
      <c r="O110" s="30"/>
      <c r="P110" s="31"/>
      <c r="Q110" s="30"/>
      <c r="R110" s="31"/>
      <c r="S110" s="30"/>
      <c r="T110" s="31"/>
      <c r="U110" s="30"/>
      <c r="V110" s="31"/>
      <c r="W110" s="30"/>
      <c r="X110" s="31"/>
      <c r="Y110" s="30"/>
      <c r="Z110" s="31"/>
      <c r="AA110" s="30"/>
      <c r="AB110" s="31"/>
      <c r="AC110" s="30"/>
      <c r="AD110" s="31"/>
      <c r="AE110" s="32">
        <f t="shared" si="5"/>
        <v>0</v>
      </c>
      <c r="AF110" s="33">
        <f t="shared" si="5"/>
        <v>0</v>
      </c>
      <c r="AG110" s="34">
        <f t="shared" si="4"/>
        <v>0</v>
      </c>
    </row>
    <row r="111" spans="1:33" x14ac:dyDescent="0.35">
      <c r="A111" s="83">
        <v>14</v>
      </c>
      <c r="B111" s="84"/>
      <c r="C111" s="84"/>
      <c r="D111" s="84"/>
      <c r="E111" s="84"/>
      <c r="F111" s="36">
        <v>2016</v>
      </c>
      <c r="G111" s="37"/>
      <c r="H111" s="38"/>
      <c r="I111" s="37"/>
      <c r="J111" s="38"/>
      <c r="K111" s="37"/>
      <c r="L111" s="38"/>
      <c r="M111" s="37"/>
      <c r="N111" s="38"/>
      <c r="O111" s="37"/>
      <c r="P111" s="38"/>
      <c r="Q111" s="37"/>
      <c r="R111" s="38"/>
      <c r="S111" s="37"/>
      <c r="T111" s="38"/>
      <c r="U111" s="37"/>
      <c r="V111" s="38"/>
      <c r="W111" s="37"/>
      <c r="X111" s="38"/>
      <c r="Y111" s="37"/>
      <c r="Z111" s="38"/>
      <c r="AA111" s="37"/>
      <c r="AB111" s="38"/>
      <c r="AC111" s="37"/>
      <c r="AD111" s="38"/>
      <c r="AE111" s="39">
        <f t="shared" si="5"/>
        <v>0</v>
      </c>
      <c r="AF111" s="40">
        <f t="shared" si="5"/>
        <v>0</v>
      </c>
      <c r="AG111" s="41">
        <f t="shared" si="4"/>
        <v>0</v>
      </c>
    </row>
    <row r="112" spans="1:33" x14ac:dyDescent="0.35">
      <c r="A112" s="85"/>
      <c r="B112" s="86"/>
      <c r="C112" s="86"/>
      <c r="D112" s="86"/>
      <c r="E112" s="86"/>
      <c r="F112" s="36">
        <v>2017</v>
      </c>
      <c r="G112" s="37"/>
      <c r="H112" s="38"/>
      <c r="I112" s="37"/>
      <c r="J112" s="38"/>
      <c r="K112" s="37"/>
      <c r="L112" s="38"/>
      <c r="M112" s="37"/>
      <c r="N112" s="38"/>
      <c r="O112" s="37"/>
      <c r="P112" s="38"/>
      <c r="Q112" s="37"/>
      <c r="R112" s="38"/>
      <c r="S112" s="37"/>
      <c r="T112" s="38"/>
      <c r="U112" s="37"/>
      <c r="V112" s="38"/>
      <c r="W112" s="37"/>
      <c r="X112" s="38"/>
      <c r="Y112" s="37"/>
      <c r="Z112" s="38"/>
      <c r="AA112" s="37"/>
      <c r="AB112" s="38"/>
      <c r="AC112" s="37"/>
      <c r="AD112" s="38"/>
      <c r="AE112" s="39">
        <f t="shared" si="5"/>
        <v>0</v>
      </c>
      <c r="AF112" s="40">
        <f t="shared" si="5"/>
        <v>0</v>
      </c>
      <c r="AG112" s="41">
        <f t="shared" si="4"/>
        <v>0</v>
      </c>
    </row>
    <row r="113" spans="1:33" x14ac:dyDescent="0.35">
      <c r="A113" s="85"/>
      <c r="B113" s="86"/>
      <c r="C113" s="86"/>
      <c r="D113" s="86"/>
      <c r="E113" s="86"/>
      <c r="F113" s="36">
        <v>2018</v>
      </c>
      <c r="G113" s="37"/>
      <c r="H113" s="38"/>
      <c r="I113" s="37"/>
      <c r="J113" s="38"/>
      <c r="K113" s="37"/>
      <c r="L113" s="38"/>
      <c r="M113" s="37"/>
      <c r="N113" s="38"/>
      <c r="O113" s="37"/>
      <c r="P113" s="38"/>
      <c r="Q113" s="37"/>
      <c r="R113" s="38"/>
      <c r="S113" s="37"/>
      <c r="T113" s="38"/>
      <c r="U113" s="37"/>
      <c r="V113" s="38"/>
      <c r="W113" s="37"/>
      <c r="X113" s="38"/>
      <c r="Y113" s="37"/>
      <c r="Z113" s="38"/>
      <c r="AA113" s="37"/>
      <c r="AB113" s="38"/>
      <c r="AC113" s="37"/>
      <c r="AD113" s="38"/>
      <c r="AE113" s="39">
        <f t="shared" si="5"/>
        <v>0</v>
      </c>
      <c r="AF113" s="40">
        <f t="shared" si="5"/>
        <v>0</v>
      </c>
      <c r="AG113" s="41">
        <f t="shared" si="4"/>
        <v>0</v>
      </c>
    </row>
    <row r="114" spans="1:33" x14ac:dyDescent="0.35">
      <c r="A114" s="85"/>
      <c r="B114" s="86"/>
      <c r="C114" s="86"/>
      <c r="D114" s="86"/>
      <c r="E114" s="86"/>
      <c r="F114" s="36">
        <v>2019</v>
      </c>
      <c r="G114" s="37"/>
      <c r="H114" s="38"/>
      <c r="I114" s="37"/>
      <c r="J114" s="38"/>
      <c r="K114" s="37"/>
      <c r="L114" s="38"/>
      <c r="M114" s="37"/>
      <c r="N114" s="38"/>
      <c r="O114" s="37"/>
      <c r="P114" s="38"/>
      <c r="Q114" s="37"/>
      <c r="R114" s="38"/>
      <c r="S114" s="37"/>
      <c r="T114" s="38"/>
      <c r="U114" s="37"/>
      <c r="V114" s="38"/>
      <c r="W114" s="37"/>
      <c r="X114" s="38"/>
      <c r="Y114" s="37"/>
      <c r="Z114" s="38"/>
      <c r="AA114" s="37"/>
      <c r="AB114" s="38"/>
      <c r="AC114" s="37"/>
      <c r="AD114" s="38"/>
      <c r="AE114" s="39">
        <f t="shared" si="5"/>
        <v>0</v>
      </c>
      <c r="AF114" s="40">
        <f t="shared" si="5"/>
        <v>0</v>
      </c>
      <c r="AG114" s="41">
        <f t="shared" si="4"/>
        <v>0</v>
      </c>
    </row>
    <row r="115" spans="1:33" x14ac:dyDescent="0.35">
      <c r="A115" s="85"/>
      <c r="B115" s="86"/>
      <c r="C115" s="86"/>
      <c r="D115" s="86"/>
      <c r="E115" s="86"/>
      <c r="F115" s="26">
        <v>2020</v>
      </c>
      <c r="G115" s="43"/>
      <c r="H115" s="44"/>
      <c r="I115" s="43"/>
      <c r="J115" s="44"/>
      <c r="K115" s="43"/>
      <c r="L115" s="44"/>
      <c r="M115" s="43"/>
      <c r="N115" s="44"/>
      <c r="O115" s="43"/>
      <c r="P115" s="44"/>
      <c r="Q115" s="43"/>
      <c r="R115" s="44"/>
      <c r="S115" s="43"/>
      <c r="T115" s="44"/>
      <c r="U115" s="43"/>
      <c r="V115" s="44"/>
      <c r="W115" s="43"/>
      <c r="X115" s="44"/>
      <c r="Y115" s="43"/>
      <c r="Z115" s="44"/>
      <c r="AA115" s="43"/>
      <c r="AB115" s="44"/>
      <c r="AC115" s="43"/>
      <c r="AD115" s="44"/>
      <c r="AE115" s="39">
        <f t="shared" si="5"/>
        <v>0</v>
      </c>
      <c r="AF115" s="40">
        <f t="shared" si="5"/>
        <v>0</v>
      </c>
      <c r="AG115" s="41">
        <f t="shared" si="4"/>
        <v>0</v>
      </c>
    </row>
    <row r="116" spans="1:33" x14ac:dyDescent="0.35">
      <c r="A116" s="85"/>
      <c r="B116" s="86"/>
      <c r="C116" s="86"/>
      <c r="D116" s="86"/>
      <c r="E116" s="86"/>
      <c r="F116" s="26">
        <v>2021</v>
      </c>
      <c r="G116" s="43"/>
      <c r="H116" s="44"/>
      <c r="I116" s="43"/>
      <c r="J116" s="44"/>
      <c r="K116" s="43"/>
      <c r="L116" s="44"/>
      <c r="M116" s="43"/>
      <c r="N116" s="44"/>
      <c r="O116" s="43"/>
      <c r="P116" s="44"/>
      <c r="Q116" s="43"/>
      <c r="R116" s="44"/>
      <c r="S116" s="43"/>
      <c r="T116" s="44"/>
      <c r="U116" s="43"/>
      <c r="V116" s="44"/>
      <c r="W116" s="43"/>
      <c r="X116" s="44"/>
      <c r="Y116" s="43"/>
      <c r="Z116" s="44"/>
      <c r="AA116" s="43"/>
      <c r="AB116" s="44"/>
      <c r="AC116" s="43"/>
      <c r="AD116" s="44"/>
      <c r="AE116" s="39">
        <f t="shared" si="5"/>
        <v>0</v>
      </c>
      <c r="AF116" s="40">
        <f t="shared" si="5"/>
        <v>0</v>
      </c>
      <c r="AG116" s="41">
        <f t="shared" si="4"/>
        <v>0</v>
      </c>
    </row>
    <row r="117" spans="1:33" x14ac:dyDescent="0.35">
      <c r="A117" s="85"/>
      <c r="B117" s="86"/>
      <c r="C117" s="86"/>
      <c r="D117" s="86"/>
      <c r="E117" s="86"/>
      <c r="F117" s="26">
        <v>2022</v>
      </c>
      <c r="G117" s="43"/>
      <c r="H117" s="44"/>
      <c r="I117" s="43"/>
      <c r="J117" s="44"/>
      <c r="K117" s="43"/>
      <c r="L117" s="44"/>
      <c r="M117" s="43"/>
      <c r="N117" s="44"/>
      <c r="O117" s="43"/>
      <c r="P117" s="44"/>
      <c r="Q117" s="43"/>
      <c r="R117" s="44"/>
      <c r="S117" s="43"/>
      <c r="T117" s="44"/>
      <c r="U117" s="43"/>
      <c r="V117" s="44"/>
      <c r="W117" s="43"/>
      <c r="X117" s="44"/>
      <c r="Y117" s="43"/>
      <c r="Z117" s="44"/>
      <c r="AA117" s="43"/>
      <c r="AB117" s="44"/>
      <c r="AC117" s="43"/>
      <c r="AD117" s="44"/>
      <c r="AE117" s="39">
        <f t="shared" si="5"/>
        <v>0</v>
      </c>
      <c r="AF117" s="40">
        <f t="shared" si="5"/>
        <v>0</v>
      </c>
      <c r="AG117" s="41">
        <f t="shared" si="4"/>
        <v>0</v>
      </c>
    </row>
    <row r="118" spans="1:33" x14ac:dyDescent="0.35">
      <c r="A118" s="87"/>
      <c r="B118" s="88"/>
      <c r="C118" s="88"/>
      <c r="D118" s="88"/>
      <c r="E118" s="88"/>
      <c r="F118" s="26">
        <v>2023</v>
      </c>
      <c r="G118" s="43"/>
      <c r="H118" s="44"/>
      <c r="I118" s="43"/>
      <c r="J118" s="44"/>
      <c r="K118" s="43"/>
      <c r="L118" s="44"/>
      <c r="M118" s="43"/>
      <c r="N118" s="44"/>
      <c r="O118" s="43"/>
      <c r="P118" s="44"/>
      <c r="Q118" s="43"/>
      <c r="R118" s="44"/>
      <c r="S118" s="43"/>
      <c r="T118" s="44"/>
      <c r="U118" s="43"/>
      <c r="V118" s="44"/>
      <c r="W118" s="43"/>
      <c r="X118" s="44"/>
      <c r="Y118" s="43"/>
      <c r="Z118" s="44"/>
      <c r="AA118" s="43"/>
      <c r="AB118" s="44"/>
      <c r="AC118" s="43"/>
      <c r="AD118" s="44"/>
      <c r="AE118" s="39">
        <f t="shared" si="5"/>
        <v>0</v>
      </c>
      <c r="AF118" s="40">
        <f t="shared" si="5"/>
        <v>0</v>
      </c>
      <c r="AG118" s="41">
        <f t="shared" si="4"/>
        <v>0</v>
      </c>
    </row>
    <row r="119" spans="1:33" x14ac:dyDescent="0.35">
      <c r="A119" s="74">
        <v>15</v>
      </c>
      <c r="B119" s="75"/>
      <c r="C119" s="76"/>
      <c r="D119" s="76"/>
      <c r="E119" s="76"/>
      <c r="F119" s="29">
        <v>2016</v>
      </c>
      <c r="G119" s="30"/>
      <c r="H119" s="31"/>
      <c r="I119" s="30"/>
      <c r="J119" s="31"/>
      <c r="K119" s="30"/>
      <c r="L119" s="31"/>
      <c r="M119" s="30"/>
      <c r="N119" s="31"/>
      <c r="O119" s="30"/>
      <c r="P119" s="31"/>
      <c r="Q119" s="30"/>
      <c r="R119" s="31"/>
      <c r="S119" s="30"/>
      <c r="T119" s="31"/>
      <c r="U119" s="30"/>
      <c r="V119" s="31"/>
      <c r="W119" s="30"/>
      <c r="X119" s="31"/>
      <c r="Y119" s="30"/>
      <c r="Z119" s="31"/>
      <c r="AA119" s="30"/>
      <c r="AB119" s="31"/>
      <c r="AC119" s="30"/>
      <c r="AD119" s="31"/>
      <c r="AE119" s="32">
        <f t="shared" si="5"/>
        <v>0</v>
      </c>
      <c r="AF119" s="33">
        <f t="shared" si="5"/>
        <v>0</v>
      </c>
      <c r="AG119" s="34">
        <f t="shared" si="4"/>
        <v>0</v>
      </c>
    </row>
    <row r="120" spans="1:33" x14ac:dyDescent="0.35">
      <c r="A120" s="77"/>
      <c r="B120" s="78"/>
      <c r="C120" s="79"/>
      <c r="D120" s="79"/>
      <c r="E120" s="79"/>
      <c r="F120" s="29">
        <v>2017</v>
      </c>
      <c r="G120" s="30"/>
      <c r="H120" s="31"/>
      <c r="I120" s="30"/>
      <c r="J120" s="31"/>
      <c r="K120" s="30"/>
      <c r="L120" s="31"/>
      <c r="M120" s="30"/>
      <c r="N120" s="31"/>
      <c r="O120" s="30"/>
      <c r="P120" s="31"/>
      <c r="Q120" s="30"/>
      <c r="R120" s="31"/>
      <c r="S120" s="30"/>
      <c r="T120" s="31"/>
      <c r="U120" s="30"/>
      <c r="V120" s="31"/>
      <c r="W120" s="30"/>
      <c r="X120" s="31"/>
      <c r="Y120" s="30"/>
      <c r="Z120" s="31"/>
      <c r="AA120" s="30"/>
      <c r="AB120" s="31"/>
      <c r="AC120" s="30"/>
      <c r="AD120" s="31"/>
      <c r="AE120" s="32">
        <f t="shared" si="5"/>
        <v>0</v>
      </c>
      <c r="AF120" s="33">
        <f t="shared" si="5"/>
        <v>0</v>
      </c>
      <c r="AG120" s="34">
        <f t="shared" si="4"/>
        <v>0</v>
      </c>
    </row>
    <row r="121" spans="1:33" x14ac:dyDescent="0.35">
      <c r="A121" s="77"/>
      <c r="B121" s="78"/>
      <c r="C121" s="79"/>
      <c r="D121" s="79"/>
      <c r="E121" s="79"/>
      <c r="F121" s="29">
        <v>2018</v>
      </c>
      <c r="G121" s="30"/>
      <c r="H121" s="31"/>
      <c r="I121" s="30"/>
      <c r="J121" s="31"/>
      <c r="K121" s="30"/>
      <c r="L121" s="31"/>
      <c r="M121" s="30"/>
      <c r="N121" s="31"/>
      <c r="O121" s="30"/>
      <c r="P121" s="31"/>
      <c r="Q121" s="30"/>
      <c r="R121" s="31"/>
      <c r="S121" s="30"/>
      <c r="T121" s="31"/>
      <c r="U121" s="30"/>
      <c r="V121" s="31"/>
      <c r="W121" s="30"/>
      <c r="X121" s="31"/>
      <c r="Y121" s="30"/>
      <c r="Z121" s="31"/>
      <c r="AA121" s="30"/>
      <c r="AB121" s="31"/>
      <c r="AC121" s="30"/>
      <c r="AD121" s="31"/>
      <c r="AE121" s="32">
        <f t="shared" si="5"/>
        <v>0</v>
      </c>
      <c r="AF121" s="33">
        <f t="shared" si="5"/>
        <v>0</v>
      </c>
      <c r="AG121" s="34">
        <f t="shared" si="4"/>
        <v>0</v>
      </c>
    </row>
    <row r="122" spans="1:33" x14ac:dyDescent="0.35">
      <c r="A122" s="77"/>
      <c r="B122" s="78"/>
      <c r="C122" s="79"/>
      <c r="D122" s="79"/>
      <c r="E122" s="79"/>
      <c r="F122" s="29">
        <v>2019</v>
      </c>
      <c r="G122" s="30"/>
      <c r="H122" s="31"/>
      <c r="I122" s="30"/>
      <c r="J122" s="31"/>
      <c r="K122" s="30"/>
      <c r="L122" s="31"/>
      <c r="M122" s="30"/>
      <c r="N122" s="31"/>
      <c r="O122" s="30"/>
      <c r="P122" s="31"/>
      <c r="Q122" s="30"/>
      <c r="R122" s="31"/>
      <c r="S122" s="30"/>
      <c r="T122" s="31"/>
      <c r="U122" s="30"/>
      <c r="V122" s="31"/>
      <c r="W122" s="30"/>
      <c r="X122" s="31"/>
      <c r="Y122" s="30"/>
      <c r="Z122" s="31"/>
      <c r="AA122" s="30"/>
      <c r="AB122" s="31"/>
      <c r="AC122" s="30"/>
      <c r="AD122" s="31"/>
      <c r="AE122" s="32">
        <f t="shared" si="5"/>
        <v>0</v>
      </c>
      <c r="AF122" s="33">
        <f t="shared" si="5"/>
        <v>0</v>
      </c>
      <c r="AG122" s="34">
        <f t="shared" si="4"/>
        <v>0</v>
      </c>
    </row>
    <row r="123" spans="1:33" x14ac:dyDescent="0.35">
      <c r="A123" s="77"/>
      <c r="B123" s="78"/>
      <c r="C123" s="79"/>
      <c r="D123" s="79"/>
      <c r="E123" s="79"/>
      <c r="F123" s="29">
        <v>2020</v>
      </c>
      <c r="G123" s="30"/>
      <c r="H123" s="31"/>
      <c r="I123" s="30"/>
      <c r="J123" s="31"/>
      <c r="K123" s="30"/>
      <c r="L123" s="31"/>
      <c r="M123" s="30"/>
      <c r="N123" s="31"/>
      <c r="O123" s="30"/>
      <c r="P123" s="31"/>
      <c r="Q123" s="30"/>
      <c r="R123" s="31"/>
      <c r="S123" s="30"/>
      <c r="T123" s="31"/>
      <c r="U123" s="30"/>
      <c r="V123" s="31"/>
      <c r="W123" s="30"/>
      <c r="X123" s="31"/>
      <c r="Y123" s="30"/>
      <c r="Z123" s="31"/>
      <c r="AA123" s="30"/>
      <c r="AB123" s="31"/>
      <c r="AC123" s="30"/>
      <c r="AD123" s="31"/>
      <c r="AE123" s="32">
        <f t="shared" si="5"/>
        <v>0</v>
      </c>
      <c r="AF123" s="33">
        <f t="shared" si="5"/>
        <v>0</v>
      </c>
      <c r="AG123" s="34">
        <f t="shared" si="4"/>
        <v>0</v>
      </c>
    </row>
    <row r="124" spans="1:33" x14ac:dyDescent="0.35">
      <c r="A124" s="77"/>
      <c r="B124" s="78"/>
      <c r="C124" s="79"/>
      <c r="D124" s="79"/>
      <c r="E124" s="79"/>
      <c r="F124" s="29">
        <v>2021</v>
      </c>
      <c r="G124" s="30"/>
      <c r="H124" s="31"/>
      <c r="I124" s="30"/>
      <c r="J124" s="31"/>
      <c r="K124" s="30"/>
      <c r="L124" s="31"/>
      <c r="M124" s="30"/>
      <c r="N124" s="31"/>
      <c r="O124" s="30"/>
      <c r="P124" s="31"/>
      <c r="Q124" s="30"/>
      <c r="R124" s="31"/>
      <c r="S124" s="30"/>
      <c r="T124" s="31"/>
      <c r="U124" s="30"/>
      <c r="V124" s="31"/>
      <c r="W124" s="30"/>
      <c r="X124" s="31"/>
      <c r="Y124" s="30"/>
      <c r="Z124" s="31"/>
      <c r="AA124" s="30"/>
      <c r="AB124" s="31"/>
      <c r="AC124" s="30"/>
      <c r="AD124" s="31"/>
      <c r="AE124" s="32">
        <f t="shared" si="5"/>
        <v>0</v>
      </c>
      <c r="AF124" s="33">
        <f t="shared" si="5"/>
        <v>0</v>
      </c>
      <c r="AG124" s="34">
        <f t="shared" si="4"/>
        <v>0</v>
      </c>
    </row>
    <row r="125" spans="1:33" x14ac:dyDescent="0.35">
      <c r="A125" s="77"/>
      <c r="B125" s="78"/>
      <c r="C125" s="79"/>
      <c r="D125" s="79"/>
      <c r="E125" s="79"/>
      <c r="F125" s="29">
        <v>2022</v>
      </c>
      <c r="G125" s="30"/>
      <c r="H125" s="31"/>
      <c r="I125" s="30"/>
      <c r="J125" s="31"/>
      <c r="K125" s="30"/>
      <c r="L125" s="31"/>
      <c r="M125" s="30"/>
      <c r="N125" s="31"/>
      <c r="O125" s="30"/>
      <c r="P125" s="31"/>
      <c r="Q125" s="30"/>
      <c r="R125" s="31"/>
      <c r="S125" s="30"/>
      <c r="T125" s="31"/>
      <c r="U125" s="30"/>
      <c r="V125" s="31"/>
      <c r="W125" s="30"/>
      <c r="X125" s="31"/>
      <c r="Y125" s="30"/>
      <c r="Z125" s="31"/>
      <c r="AA125" s="30"/>
      <c r="AB125" s="31"/>
      <c r="AC125" s="30"/>
      <c r="AD125" s="31"/>
      <c r="AE125" s="32">
        <f t="shared" si="5"/>
        <v>0</v>
      </c>
      <c r="AF125" s="33">
        <f t="shared" si="5"/>
        <v>0</v>
      </c>
      <c r="AG125" s="34">
        <f t="shared" si="4"/>
        <v>0</v>
      </c>
    </row>
    <row r="126" spans="1:33" x14ac:dyDescent="0.35">
      <c r="A126" s="80"/>
      <c r="B126" s="81"/>
      <c r="C126" s="82"/>
      <c r="D126" s="82"/>
      <c r="E126" s="82"/>
      <c r="F126" s="29">
        <v>2023</v>
      </c>
      <c r="G126" s="30"/>
      <c r="H126" s="31"/>
      <c r="I126" s="30"/>
      <c r="J126" s="31"/>
      <c r="K126" s="30"/>
      <c r="L126" s="31"/>
      <c r="M126" s="30"/>
      <c r="N126" s="31"/>
      <c r="O126" s="30"/>
      <c r="P126" s="31"/>
      <c r="Q126" s="30"/>
      <c r="R126" s="31"/>
      <c r="S126" s="30"/>
      <c r="T126" s="31"/>
      <c r="U126" s="30"/>
      <c r="V126" s="31"/>
      <c r="W126" s="30"/>
      <c r="X126" s="31"/>
      <c r="Y126" s="30"/>
      <c r="Z126" s="31"/>
      <c r="AA126" s="30"/>
      <c r="AB126" s="31"/>
      <c r="AC126" s="30"/>
      <c r="AD126" s="31"/>
      <c r="AE126" s="32">
        <f t="shared" si="5"/>
        <v>0</v>
      </c>
      <c r="AF126" s="33">
        <f t="shared" si="5"/>
        <v>0</v>
      </c>
      <c r="AG126" s="34">
        <f t="shared" si="4"/>
        <v>0</v>
      </c>
    </row>
    <row r="127" spans="1:33" x14ac:dyDescent="0.35">
      <c r="A127" s="89"/>
      <c r="B127" s="90"/>
      <c r="C127" s="91"/>
      <c r="D127" s="92"/>
      <c r="E127" s="92"/>
      <c r="F127" s="89"/>
      <c r="G127" s="93"/>
      <c r="H127" s="94"/>
      <c r="I127" s="93"/>
      <c r="J127" s="94"/>
      <c r="K127" s="93"/>
      <c r="L127" s="94"/>
      <c r="M127" s="93"/>
      <c r="N127" s="94"/>
      <c r="O127" s="93"/>
      <c r="P127" s="94"/>
      <c r="Q127" s="93"/>
      <c r="R127" s="94"/>
      <c r="S127" s="93"/>
      <c r="T127" s="94"/>
      <c r="U127" s="93"/>
      <c r="V127" s="94"/>
      <c r="W127" s="93"/>
      <c r="X127" s="94"/>
      <c r="Y127" s="93"/>
      <c r="Z127" s="94"/>
      <c r="AA127" s="93"/>
      <c r="AB127" s="94"/>
      <c r="AC127" s="93"/>
      <c r="AD127" s="94"/>
    </row>
    <row r="128" spans="1:33" x14ac:dyDescent="0.35">
      <c r="A128" s="89"/>
      <c r="B128" s="90"/>
      <c r="C128" s="91"/>
      <c r="D128" s="92"/>
      <c r="E128" s="92"/>
      <c r="F128" s="89"/>
      <c r="G128" s="93"/>
      <c r="H128" s="94"/>
      <c r="I128" s="93"/>
      <c r="J128" s="94"/>
      <c r="K128" s="93"/>
      <c r="L128" s="94"/>
      <c r="M128" s="93"/>
      <c r="N128" s="94"/>
      <c r="O128" s="93"/>
      <c r="P128" s="94"/>
      <c r="Q128" s="93"/>
      <c r="R128" s="94"/>
      <c r="S128" s="93"/>
      <c r="T128" s="94"/>
      <c r="U128" s="93"/>
      <c r="V128" s="94"/>
      <c r="W128" s="93"/>
      <c r="X128" s="94"/>
      <c r="Y128" s="93"/>
      <c r="Z128" s="94"/>
      <c r="AA128" s="93"/>
      <c r="AB128" s="94"/>
      <c r="AC128" s="93"/>
      <c r="AD128" s="94"/>
      <c r="AE128" s="48" t="s">
        <v>79</v>
      </c>
      <c r="AF128" s="48"/>
      <c r="AG128" s="48"/>
    </row>
    <row r="129" spans="6:33" ht="15.5" x14ac:dyDescent="0.35">
      <c r="F129" s="54"/>
      <c r="G129" s="48"/>
      <c r="H129" s="48"/>
      <c r="I129" s="48"/>
      <c r="J129" s="48"/>
      <c r="K129" s="48"/>
      <c r="L129" s="48"/>
      <c r="M129" s="48"/>
      <c r="N129" s="48"/>
      <c r="O129" s="48"/>
      <c r="P129" s="48"/>
      <c r="Q129" s="48"/>
      <c r="R129" s="48"/>
      <c r="T129" s="18"/>
      <c r="V129" s="18"/>
      <c r="X129" s="18"/>
      <c r="Z129" s="18"/>
      <c r="AB129" s="18"/>
      <c r="AD129" s="95"/>
      <c r="AE129" s="96" t="s">
        <v>89</v>
      </c>
      <c r="AF129" s="96" t="s">
        <v>78</v>
      </c>
      <c r="AG129" s="96" t="s">
        <v>72</v>
      </c>
    </row>
    <row r="130" spans="6:33" ht="15.5" x14ac:dyDescent="0.35">
      <c r="F130" s="55"/>
      <c r="G130" s="18"/>
      <c r="H130" s="18"/>
      <c r="I130" s="18"/>
      <c r="J130" s="18"/>
      <c r="K130" s="18"/>
      <c r="L130" s="18"/>
      <c r="M130" s="18"/>
      <c r="N130" s="18"/>
      <c r="O130" s="18"/>
      <c r="P130" s="18"/>
      <c r="Q130" s="18"/>
      <c r="R130" s="18"/>
      <c r="T130" s="18"/>
      <c r="V130" s="18"/>
      <c r="X130" s="18"/>
      <c r="Z130" s="18"/>
      <c r="AB130" s="18"/>
      <c r="AD130" s="50">
        <v>2016</v>
      </c>
      <c r="AE130" s="51">
        <f>AE7+AE15+AE23+AE31+AE39+AE47+AE55+AE63+AE71+AE79+AE87+AE95+AE103+AE111+AE119</f>
        <v>0</v>
      </c>
      <c r="AF130" s="52">
        <f t="shared" ref="AF130:AG130" si="6">AF7+AF15+AF23+AF31+AF39+AF47+AF55+AF63+AF71+AF79+AF87+AF95+AF103+AF111+AF119</f>
        <v>0</v>
      </c>
      <c r="AG130" s="51">
        <f t="shared" si="6"/>
        <v>0</v>
      </c>
    </row>
    <row r="131" spans="6:33" ht="15.5" x14ac:dyDescent="0.35">
      <c r="F131" s="55"/>
      <c r="G131" s="18"/>
      <c r="H131" s="18"/>
      <c r="I131" s="18"/>
      <c r="J131" s="18"/>
      <c r="K131" s="18"/>
      <c r="L131" s="18"/>
      <c r="M131" s="18"/>
      <c r="N131" s="18"/>
      <c r="O131" s="18"/>
      <c r="P131" s="18"/>
      <c r="Q131" s="18"/>
      <c r="R131" s="18"/>
      <c r="T131" s="18"/>
      <c r="V131" s="18"/>
      <c r="X131" s="18"/>
      <c r="Z131" s="18"/>
      <c r="AB131" s="18"/>
      <c r="AD131" s="50">
        <v>2017</v>
      </c>
      <c r="AE131" s="51">
        <f t="shared" ref="AE131:AG137" si="7">AE8+AE16+AE24+AE32+AE40+AE48+AE56+AE64+AE72+AE80+AE88+AE96+AE104+AE112+AE120</f>
        <v>0</v>
      </c>
      <c r="AF131" s="52">
        <f t="shared" si="7"/>
        <v>0</v>
      </c>
      <c r="AG131" s="51">
        <f t="shared" si="7"/>
        <v>0</v>
      </c>
    </row>
    <row r="132" spans="6:33" ht="15.5" x14ac:dyDescent="0.35">
      <c r="F132" s="55"/>
      <c r="G132" s="18"/>
      <c r="H132" s="18"/>
      <c r="I132" s="18"/>
      <c r="J132" s="18"/>
      <c r="K132" s="18"/>
      <c r="L132" s="18"/>
      <c r="M132" s="18"/>
      <c r="N132" s="18"/>
      <c r="O132" s="18"/>
      <c r="P132" s="18"/>
      <c r="Q132" s="18"/>
      <c r="R132" s="18"/>
      <c r="T132" s="18"/>
      <c r="V132" s="18"/>
      <c r="X132" s="18"/>
      <c r="Z132" s="18"/>
      <c r="AB132" s="18"/>
      <c r="AD132" s="50">
        <v>2018</v>
      </c>
      <c r="AE132" s="51">
        <f t="shared" si="7"/>
        <v>0</v>
      </c>
      <c r="AF132" s="52">
        <f t="shared" si="7"/>
        <v>0</v>
      </c>
      <c r="AG132" s="51">
        <f t="shared" si="7"/>
        <v>0</v>
      </c>
    </row>
    <row r="133" spans="6:33" ht="15.5" x14ac:dyDescent="0.35">
      <c r="F133" s="55"/>
      <c r="G133" s="18"/>
      <c r="H133" s="18"/>
      <c r="I133" s="18"/>
      <c r="J133" s="18"/>
      <c r="K133" s="18"/>
      <c r="L133" s="18"/>
      <c r="M133" s="18"/>
      <c r="N133" s="18"/>
      <c r="O133" s="18"/>
      <c r="P133" s="18"/>
      <c r="Q133" s="18"/>
      <c r="R133" s="18"/>
      <c r="T133" s="18"/>
      <c r="V133" s="18"/>
      <c r="X133" s="18"/>
      <c r="Z133" s="18"/>
      <c r="AB133" s="18"/>
      <c r="AD133" s="50">
        <v>2019</v>
      </c>
      <c r="AE133" s="51">
        <f t="shared" si="7"/>
        <v>0</v>
      </c>
      <c r="AF133" s="52">
        <f t="shared" si="7"/>
        <v>0</v>
      </c>
      <c r="AG133" s="51">
        <f t="shared" si="7"/>
        <v>0</v>
      </c>
    </row>
    <row r="134" spans="6:33" ht="15.5" x14ac:dyDescent="0.35">
      <c r="AD134" s="50">
        <v>2020</v>
      </c>
      <c r="AE134" s="51">
        <f t="shared" si="7"/>
        <v>0</v>
      </c>
      <c r="AF134" s="52">
        <f t="shared" si="7"/>
        <v>0</v>
      </c>
      <c r="AG134" s="51">
        <f t="shared" si="7"/>
        <v>0</v>
      </c>
    </row>
    <row r="135" spans="6:33" ht="15.5" x14ac:dyDescent="0.35">
      <c r="AD135" s="50">
        <v>2021</v>
      </c>
      <c r="AE135" s="51">
        <f t="shared" si="7"/>
        <v>0</v>
      </c>
      <c r="AF135" s="52">
        <f t="shared" si="7"/>
        <v>0</v>
      </c>
      <c r="AG135" s="51">
        <f t="shared" si="7"/>
        <v>0</v>
      </c>
    </row>
    <row r="136" spans="6:33" ht="15.5" x14ac:dyDescent="0.35">
      <c r="AD136" s="50">
        <v>2022</v>
      </c>
      <c r="AE136" s="51">
        <f t="shared" si="7"/>
        <v>0</v>
      </c>
      <c r="AF136" s="52">
        <f t="shared" si="7"/>
        <v>0</v>
      </c>
      <c r="AG136" s="51">
        <f t="shared" si="7"/>
        <v>0</v>
      </c>
    </row>
    <row r="137" spans="6:33" ht="15.5" x14ac:dyDescent="0.35">
      <c r="AD137" s="50">
        <v>2023</v>
      </c>
      <c r="AE137" s="51">
        <f t="shared" si="7"/>
        <v>0</v>
      </c>
      <c r="AF137" s="52">
        <f t="shared" si="7"/>
        <v>0</v>
      </c>
      <c r="AG137" s="51">
        <f t="shared" si="7"/>
        <v>0</v>
      </c>
    </row>
  </sheetData>
  <mergeCells count="6">
    <mergeCell ref="A2:D2"/>
    <mergeCell ref="E2:AA2"/>
    <mergeCell ref="AB2:AE2"/>
    <mergeCell ref="G4:AD4"/>
    <mergeCell ref="F3:AD3"/>
    <mergeCell ref="A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Q80"/>
  <sheetViews>
    <sheetView workbookViewId="0">
      <selection activeCell="O4" sqref="O4"/>
    </sheetView>
  </sheetViews>
  <sheetFormatPr defaultRowHeight="14.5" x14ac:dyDescent="0.35"/>
  <cols>
    <col min="2" max="2" width="18.26953125" customWidth="1"/>
    <col min="3" max="3" width="20.81640625" customWidth="1"/>
    <col min="6" max="8" width="10.453125" customWidth="1"/>
    <col min="10" max="10" width="19" customWidth="1"/>
  </cols>
  <sheetData>
    <row r="1" spans="1:17" ht="93" customHeight="1" x14ac:dyDescent="0.35">
      <c r="A1" s="337" t="s">
        <v>204</v>
      </c>
      <c r="B1" s="338"/>
      <c r="C1" s="338"/>
      <c r="D1" s="338"/>
      <c r="E1" s="338"/>
      <c r="F1" s="338"/>
      <c r="G1" s="338"/>
      <c r="H1" s="339"/>
      <c r="I1" s="193"/>
      <c r="J1" s="194"/>
      <c r="K1" s="195"/>
      <c r="L1" s="193"/>
      <c r="M1" s="193"/>
      <c r="N1" s="196"/>
      <c r="O1" s="196"/>
      <c r="P1" s="196"/>
      <c r="Q1" s="106"/>
    </row>
    <row r="2" spans="1:17" ht="24" thickBot="1" x14ac:dyDescent="0.6">
      <c r="A2" s="465" t="s">
        <v>128</v>
      </c>
      <c r="B2" s="466"/>
      <c r="C2" s="466"/>
      <c r="D2" s="466"/>
      <c r="E2" s="466"/>
      <c r="F2" s="466"/>
      <c r="G2" s="466"/>
      <c r="H2" s="467"/>
      <c r="M2" s="106"/>
      <c r="N2" s="106"/>
    </row>
    <row r="3" spans="1:17" ht="58.5" thickBot="1" x14ac:dyDescent="0.4">
      <c r="A3" s="468" t="s">
        <v>129</v>
      </c>
      <c r="B3" s="469"/>
      <c r="C3" s="469"/>
      <c r="D3" s="469"/>
      <c r="E3" s="470"/>
      <c r="F3" s="471" t="s">
        <v>130</v>
      </c>
      <c r="G3" s="472"/>
      <c r="H3" s="473"/>
      <c r="J3" t="s">
        <v>131</v>
      </c>
      <c r="K3" s="197" t="s">
        <v>132</v>
      </c>
    </row>
    <row r="4" spans="1:17" ht="54.5" x14ac:dyDescent="0.35">
      <c r="A4" s="198" t="s">
        <v>133</v>
      </c>
      <c r="B4" s="199" t="s">
        <v>154</v>
      </c>
      <c r="C4" s="200" t="s">
        <v>155</v>
      </c>
      <c r="D4" s="201" t="s">
        <v>134</v>
      </c>
      <c r="E4" s="191" t="s">
        <v>58</v>
      </c>
      <c r="F4" s="202" t="s">
        <v>71</v>
      </c>
      <c r="G4" s="202"/>
      <c r="H4" s="203" t="s">
        <v>135</v>
      </c>
      <c r="J4" s="99" t="s">
        <v>136</v>
      </c>
      <c r="K4" s="204">
        <v>0.61</v>
      </c>
    </row>
    <row r="5" spans="1:17" ht="51.5" x14ac:dyDescent="0.35">
      <c r="A5" s="65"/>
      <c r="B5" s="205"/>
      <c r="C5" s="206"/>
      <c r="D5" s="66"/>
      <c r="E5" s="192"/>
      <c r="F5" s="207" t="s">
        <v>137</v>
      </c>
      <c r="G5" s="208" t="s">
        <v>78</v>
      </c>
      <c r="H5" s="209"/>
      <c r="J5" s="99" t="s">
        <v>138</v>
      </c>
      <c r="K5" s="204">
        <v>0.72</v>
      </c>
    </row>
    <row r="6" spans="1:17" x14ac:dyDescent="0.35">
      <c r="A6" s="185">
        <v>1</v>
      </c>
      <c r="B6" s="188"/>
      <c r="C6" s="210" t="str">
        <f>IF(B6="","",VLOOKUP(B6,$J$4:$K$20,2,FALSE))</f>
        <v/>
      </c>
      <c r="D6" s="188"/>
      <c r="E6" s="29">
        <v>2016</v>
      </c>
      <c r="F6" s="30"/>
      <c r="G6" s="31"/>
      <c r="H6" s="34">
        <f>IF($C6&lt;&gt;"",F6*$C6,0)</f>
        <v>0</v>
      </c>
      <c r="J6" t="s">
        <v>139</v>
      </c>
      <c r="K6" s="204">
        <v>0.5</v>
      </c>
    </row>
    <row r="7" spans="1:17" x14ac:dyDescent="0.35">
      <c r="A7" s="186"/>
      <c r="B7" s="189"/>
      <c r="C7" s="211"/>
      <c r="D7" s="189"/>
      <c r="E7" s="29">
        <v>2017</v>
      </c>
      <c r="F7" s="30"/>
      <c r="G7" s="31"/>
      <c r="H7" s="34">
        <f>IF($C6&lt;&gt;"",F7*$C6,0)</f>
        <v>0</v>
      </c>
      <c r="J7" t="s">
        <v>140</v>
      </c>
      <c r="K7" s="204">
        <v>0.3</v>
      </c>
      <c r="L7" s="212"/>
    </row>
    <row r="8" spans="1:17" x14ac:dyDescent="0.35">
      <c r="A8" s="186"/>
      <c r="B8" s="189"/>
      <c r="C8" s="211"/>
      <c r="D8" s="189"/>
      <c r="E8" s="29">
        <v>2018</v>
      </c>
      <c r="F8" s="30"/>
      <c r="G8" s="31"/>
      <c r="H8" s="34">
        <f>IF($C6&lt;&gt;"",F8*$C6,0)</f>
        <v>0</v>
      </c>
      <c r="J8" t="s">
        <v>141</v>
      </c>
      <c r="K8" s="204">
        <v>0.2</v>
      </c>
      <c r="L8" s="213"/>
      <c r="M8" s="181"/>
    </row>
    <row r="9" spans="1:17" x14ac:dyDescent="0.35">
      <c r="A9" s="186"/>
      <c r="B9" s="189"/>
      <c r="C9" s="211"/>
      <c r="D9" s="189"/>
      <c r="E9" s="29">
        <v>2019</v>
      </c>
      <c r="F9" s="30"/>
      <c r="G9" s="31"/>
      <c r="H9" s="34">
        <f>IF($C6&lt;&gt;"",F9*$C6,0)</f>
        <v>0</v>
      </c>
      <c r="J9" t="s">
        <v>142</v>
      </c>
      <c r="K9" s="204">
        <v>0.11</v>
      </c>
      <c r="L9" s="213"/>
      <c r="M9" s="181"/>
    </row>
    <row r="10" spans="1:17" x14ac:dyDescent="0.35">
      <c r="A10" s="186"/>
      <c r="B10" s="189"/>
      <c r="C10" s="211"/>
      <c r="D10" s="189"/>
      <c r="E10" s="29">
        <v>2020</v>
      </c>
      <c r="F10" s="30"/>
      <c r="G10" s="31"/>
      <c r="H10" s="34">
        <v>0</v>
      </c>
      <c r="J10" t="s">
        <v>143</v>
      </c>
      <c r="K10" s="204">
        <v>0.76</v>
      </c>
      <c r="L10" s="213"/>
      <c r="M10" s="181"/>
    </row>
    <row r="11" spans="1:17" x14ac:dyDescent="0.35">
      <c r="A11" s="186"/>
      <c r="B11" s="189"/>
      <c r="C11" s="211"/>
      <c r="D11" s="189"/>
      <c r="E11" s="29">
        <v>2021</v>
      </c>
      <c r="F11" s="30"/>
      <c r="G11" s="31"/>
      <c r="H11" s="34">
        <f>IF($C10&lt;&gt;"",F11*$C10,0)</f>
        <v>0</v>
      </c>
      <c r="J11" t="s">
        <v>144</v>
      </c>
      <c r="K11" s="204">
        <v>0.43</v>
      </c>
      <c r="L11" s="213"/>
      <c r="M11" s="181"/>
    </row>
    <row r="12" spans="1:17" x14ac:dyDescent="0.35">
      <c r="A12" s="186"/>
      <c r="B12" s="189"/>
      <c r="C12" s="211"/>
      <c r="D12" s="189"/>
      <c r="E12" s="29">
        <v>2022</v>
      </c>
      <c r="F12" s="30"/>
      <c r="G12" s="31"/>
      <c r="H12" s="34">
        <f>IF($C10&lt;&gt;"",F12*$C10,0)</f>
        <v>0</v>
      </c>
      <c r="J12" t="s">
        <v>145</v>
      </c>
      <c r="K12" s="204">
        <v>0.3</v>
      </c>
    </row>
    <row r="13" spans="1:17" x14ac:dyDescent="0.35">
      <c r="A13" s="187"/>
      <c r="B13" s="190"/>
      <c r="C13" s="214"/>
      <c r="D13" s="190"/>
      <c r="E13" s="29">
        <v>2023</v>
      </c>
      <c r="F13" s="30"/>
      <c r="G13" s="31"/>
      <c r="H13" s="34">
        <f>IF($C10&lt;&gt;"",F13*$C10,0)</f>
        <v>0</v>
      </c>
      <c r="J13" t="s">
        <v>146</v>
      </c>
      <c r="K13" s="204">
        <v>0.22500000000000001</v>
      </c>
    </row>
    <row r="14" spans="1:17" x14ac:dyDescent="0.35">
      <c r="A14" s="215">
        <v>2</v>
      </c>
      <c r="B14" s="84"/>
      <c r="C14" s="216" t="str">
        <f t="shared" ref="C14" si="0">IF(B14="","",VLOOKUP(B14,$J$4:$K$20,2,FALSE))</f>
        <v/>
      </c>
      <c r="D14" s="84"/>
      <c r="E14" s="36">
        <v>2016</v>
      </c>
      <c r="F14" s="37"/>
      <c r="G14" s="38"/>
      <c r="H14" s="41">
        <f>IF($C14&lt;&gt;"",F14*$C14,0)</f>
        <v>0</v>
      </c>
      <c r="J14" t="s">
        <v>147</v>
      </c>
      <c r="K14" s="204">
        <v>0.8</v>
      </c>
    </row>
    <row r="15" spans="1:17" x14ac:dyDescent="0.35">
      <c r="A15" s="217"/>
      <c r="B15" s="86"/>
      <c r="C15" s="218"/>
      <c r="D15" s="86"/>
      <c r="E15" s="36">
        <v>2017</v>
      </c>
      <c r="F15" s="37"/>
      <c r="G15" s="38"/>
      <c r="H15" s="41">
        <f>IF($C14&lt;&gt;"",F15*$C14,0)</f>
        <v>0</v>
      </c>
      <c r="J15" t="s">
        <v>148</v>
      </c>
      <c r="K15" s="204">
        <v>0.6</v>
      </c>
    </row>
    <row r="16" spans="1:17" x14ac:dyDescent="0.35">
      <c r="A16" s="217"/>
      <c r="B16" s="86"/>
      <c r="C16" s="218"/>
      <c r="D16" s="86"/>
      <c r="E16" s="36">
        <v>2018</v>
      </c>
      <c r="F16" s="37"/>
      <c r="G16" s="38"/>
      <c r="H16" s="41">
        <f>IF($C14&lt;&gt;"",F16*$C14,0)</f>
        <v>0</v>
      </c>
      <c r="J16" t="s">
        <v>149</v>
      </c>
      <c r="K16" s="204">
        <v>0.55000000000000004</v>
      </c>
    </row>
    <row r="17" spans="1:11" x14ac:dyDescent="0.35">
      <c r="A17" s="217"/>
      <c r="B17" s="86"/>
      <c r="C17" s="218"/>
      <c r="D17" s="86"/>
      <c r="E17" s="36">
        <v>2019</v>
      </c>
      <c r="F17" s="37"/>
      <c r="G17" s="38"/>
      <c r="H17" s="41">
        <f>IF($C14&lt;&gt;"",F17*$C14,0)</f>
        <v>0</v>
      </c>
      <c r="J17" t="s">
        <v>142</v>
      </c>
      <c r="K17" s="204">
        <v>0.11</v>
      </c>
    </row>
    <row r="18" spans="1:11" x14ac:dyDescent="0.35">
      <c r="A18" s="217"/>
      <c r="B18" s="86"/>
      <c r="C18" s="218"/>
      <c r="D18" s="86"/>
      <c r="E18" s="26">
        <v>2020</v>
      </c>
      <c r="F18" s="43"/>
      <c r="G18" s="44"/>
      <c r="H18" s="41">
        <f>IF($C18&lt;&gt;"",F18*$C18,0)</f>
        <v>0</v>
      </c>
      <c r="J18" t="s">
        <v>150</v>
      </c>
      <c r="K18" s="204">
        <v>0.43</v>
      </c>
    </row>
    <row r="19" spans="1:11" x14ac:dyDescent="0.35">
      <c r="A19" s="217"/>
      <c r="B19" s="86"/>
      <c r="C19" s="218"/>
      <c r="D19" s="86"/>
      <c r="E19" s="26">
        <v>2021</v>
      </c>
      <c r="F19" s="43"/>
      <c r="G19" s="44"/>
      <c r="H19" s="41">
        <f>IF($C18&lt;&gt;"",F19*$C18,0)</f>
        <v>0</v>
      </c>
      <c r="J19" t="s">
        <v>151</v>
      </c>
      <c r="K19" s="204">
        <v>0.3</v>
      </c>
    </row>
    <row r="20" spans="1:11" x14ac:dyDescent="0.35">
      <c r="A20" s="217"/>
      <c r="B20" s="86"/>
      <c r="C20" s="218"/>
      <c r="D20" s="86"/>
      <c r="E20" s="26">
        <v>2022</v>
      </c>
      <c r="F20" s="43"/>
      <c r="G20" s="44"/>
      <c r="H20" s="41">
        <f>IF($C18&lt;&gt;"",F20*$C18,0)</f>
        <v>0</v>
      </c>
      <c r="J20" t="s">
        <v>152</v>
      </c>
      <c r="K20" s="204">
        <v>0.23</v>
      </c>
    </row>
    <row r="21" spans="1:11" x14ac:dyDescent="0.35">
      <c r="A21" s="219"/>
      <c r="B21" s="88"/>
      <c r="C21" s="220"/>
      <c r="D21" s="88"/>
      <c r="E21" s="26">
        <v>2023</v>
      </c>
      <c r="F21" s="43"/>
      <c r="G21" s="44"/>
      <c r="H21" s="41">
        <f>IF($C18&lt;&gt;"",F21*$C18,0)</f>
        <v>0</v>
      </c>
    </row>
    <row r="22" spans="1:11" x14ac:dyDescent="0.35">
      <c r="A22" s="185">
        <v>3</v>
      </c>
      <c r="B22" s="188"/>
      <c r="C22" s="210" t="str">
        <f t="shared" ref="C22" si="1">IF(B22="","",VLOOKUP(B22,$J$4:$K$20,2,FALSE))</f>
        <v/>
      </c>
      <c r="D22" s="188"/>
      <c r="E22" s="29">
        <v>2016</v>
      </c>
      <c r="F22" s="30"/>
      <c r="G22" s="31"/>
      <c r="H22" s="34">
        <f t="shared" ref="H22" si="2">IF($C22&lt;&gt;"",F22*$C22,0)</f>
        <v>0</v>
      </c>
    </row>
    <row r="23" spans="1:11" x14ac:dyDescent="0.35">
      <c r="A23" s="186"/>
      <c r="B23" s="189"/>
      <c r="C23" s="211"/>
      <c r="D23" s="189"/>
      <c r="E23" s="29">
        <v>2017</v>
      </c>
      <c r="F23" s="30"/>
      <c r="G23" s="31"/>
      <c r="H23" s="34">
        <f t="shared" ref="H23" si="3">IF($C22&lt;&gt;"",F23*$C22,0)</f>
        <v>0</v>
      </c>
    </row>
    <row r="24" spans="1:11" x14ac:dyDescent="0.35">
      <c r="A24" s="186"/>
      <c r="B24" s="189"/>
      <c r="C24" s="211"/>
      <c r="D24" s="189"/>
      <c r="E24" s="29">
        <v>2018</v>
      </c>
      <c r="F24" s="30"/>
      <c r="G24" s="31"/>
      <c r="H24" s="34">
        <f t="shared" ref="H24" si="4">IF($C22&lt;&gt;"",F24*$C22,0)</f>
        <v>0</v>
      </c>
    </row>
    <row r="25" spans="1:11" x14ac:dyDescent="0.35">
      <c r="A25" s="186"/>
      <c r="B25" s="189"/>
      <c r="C25" s="211"/>
      <c r="D25" s="189"/>
      <c r="E25" s="29">
        <v>2019</v>
      </c>
      <c r="F25" s="30"/>
      <c r="G25" s="31"/>
      <c r="H25" s="34">
        <f t="shared" ref="H25" si="5">IF($C22&lt;&gt;"",F25*$C22,0)</f>
        <v>0</v>
      </c>
    </row>
    <row r="26" spans="1:11" x14ac:dyDescent="0.35">
      <c r="A26" s="186"/>
      <c r="B26" s="189"/>
      <c r="C26" s="211"/>
      <c r="D26" s="189"/>
      <c r="E26" s="29">
        <v>2020</v>
      </c>
      <c r="F26" s="30"/>
      <c r="G26" s="31"/>
      <c r="H26" s="34">
        <f t="shared" ref="H26" si="6">IF($C26&lt;&gt;"",F26*$C26,0)</f>
        <v>0</v>
      </c>
    </row>
    <row r="27" spans="1:11" x14ac:dyDescent="0.35">
      <c r="A27" s="186"/>
      <c r="B27" s="189"/>
      <c r="C27" s="211"/>
      <c r="D27" s="189"/>
      <c r="E27" s="29">
        <v>2021</v>
      </c>
      <c r="F27" s="30"/>
      <c r="G27" s="31"/>
      <c r="H27" s="34">
        <f t="shared" ref="H27" si="7">IF($C26&lt;&gt;"",F27*$C26,0)</f>
        <v>0</v>
      </c>
    </row>
    <row r="28" spans="1:11" x14ac:dyDescent="0.35">
      <c r="A28" s="186"/>
      <c r="B28" s="189"/>
      <c r="C28" s="211"/>
      <c r="D28" s="189"/>
      <c r="E28" s="29">
        <v>2022</v>
      </c>
      <c r="F28" s="30"/>
      <c r="G28" s="31"/>
      <c r="H28" s="34">
        <f t="shared" ref="H28" si="8">IF($C26&lt;&gt;"",F28*$C26,0)</f>
        <v>0</v>
      </c>
    </row>
    <row r="29" spans="1:11" x14ac:dyDescent="0.35">
      <c r="A29" s="187"/>
      <c r="B29" s="190"/>
      <c r="C29" s="214"/>
      <c r="D29" s="190"/>
      <c r="E29" s="29">
        <v>2023</v>
      </c>
      <c r="F29" s="30"/>
      <c r="G29" s="31"/>
      <c r="H29" s="34">
        <f t="shared" ref="H29" si="9">IF($C26&lt;&gt;"",F29*$C26,0)</f>
        <v>0</v>
      </c>
    </row>
    <row r="30" spans="1:11" x14ac:dyDescent="0.35">
      <c r="A30" s="215">
        <v>4</v>
      </c>
      <c r="B30" s="84"/>
      <c r="C30" s="216" t="str">
        <f t="shared" ref="C30" si="10">IF(B30="","",VLOOKUP(B30,$J$4:$K$20,2,FALSE))</f>
        <v/>
      </c>
      <c r="D30" s="84"/>
      <c r="E30" s="36">
        <v>2016</v>
      </c>
      <c r="F30" s="37"/>
      <c r="G30" s="38"/>
      <c r="H30" s="41">
        <f t="shared" ref="H30" si="11">IF($C30&lt;&gt;"",F30*$C30,0)</f>
        <v>0</v>
      </c>
    </row>
    <row r="31" spans="1:11" x14ac:dyDescent="0.35">
      <c r="A31" s="217"/>
      <c r="B31" s="86"/>
      <c r="C31" s="218"/>
      <c r="D31" s="86"/>
      <c r="E31" s="36">
        <v>2017</v>
      </c>
      <c r="F31" s="37"/>
      <c r="G31" s="38"/>
      <c r="H31" s="41">
        <f t="shared" ref="H31" si="12">IF($C30&lt;&gt;"",F31*$C30,0)</f>
        <v>0</v>
      </c>
    </row>
    <row r="32" spans="1:11" x14ac:dyDescent="0.35">
      <c r="A32" s="217"/>
      <c r="B32" s="86"/>
      <c r="C32" s="218"/>
      <c r="D32" s="86"/>
      <c r="E32" s="36">
        <v>2018</v>
      </c>
      <c r="F32" s="37"/>
      <c r="G32" s="38"/>
      <c r="H32" s="41">
        <f t="shared" ref="H32" si="13">IF($C30&lt;&gt;"",F32*$C30,0)</f>
        <v>0</v>
      </c>
    </row>
    <row r="33" spans="1:8" x14ac:dyDescent="0.35">
      <c r="A33" s="217"/>
      <c r="B33" s="86"/>
      <c r="C33" s="218"/>
      <c r="D33" s="86"/>
      <c r="E33" s="36">
        <v>2019</v>
      </c>
      <c r="F33" s="37"/>
      <c r="G33" s="38"/>
      <c r="H33" s="41">
        <f t="shared" ref="H33" si="14">IF($C30&lt;&gt;"",F33*$C30,0)</f>
        <v>0</v>
      </c>
    </row>
    <row r="34" spans="1:8" x14ac:dyDescent="0.35">
      <c r="A34" s="217"/>
      <c r="B34" s="86"/>
      <c r="C34" s="218"/>
      <c r="D34" s="86"/>
      <c r="E34" s="26">
        <v>2020</v>
      </c>
      <c r="F34" s="43"/>
      <c r="G34" s="44"/>
      <c r="H34" s="41">
        <f t="shared" ref="H34" si="15">IF($C34&lt;&gt;"",F34*$C34,0)</f>
        <v>0</v>
      </c>
    </row>
    <row r="35" spans="1:8" x14ac:dyDescent="0.35">
      <c r="A35" s="217"/>
      <c r="B35" s="86"/>
      <c r="C35" s="218"/>
      <c r="D35" s="86"/>
      <c r="E35" s="26">
        <v>2021</v>
      </c>
      <c r="F35" s="43"/>
      <c r="G35" s="44"/>
      <c r="H35" s="41">
        <f t="shared" ref="H35" si="16">IF($C34&lt;&gt;"",F35*$C34,0)</f>
        <v>0</v>
      </c>
    </row>
    <row r="36" spans="1:8" x14ac:dyDescent="0.35">
      <c r="A36" s="217"/>
      <c r="B36" s="86"/>
      <c r="C36" s="218"/>
      <c r="D36" s="86"/>
      <c r="E36" s="26">
        <v>2022</v>
      </c>
      <c r="F36" s="43"/>
      <c r="G36" s="44"/>
      <c r="H36" s="41">
        <f t="shared" ref="H36" si="17">IF($C34&lt;&gt;"",F36*$C34,0)</f>
        <v>0</v>
      </c>
    </row>
    <row r="37" spans="1:8" x14ac:dyDescent="0.35">
      <c r="A37" s="219"/>
      <c r="B37" s="88"/>
      <c r="C37" s="220"/>
      <c r="D37" s="88"/>
      <c r="E37" s="26">
        <v>2023</v>
      </c>
      <c r="F37" s="43"/>
      <c r="G37" s="44"/>
      <c r="H37" s="41">
        <f t="shared" ref="H37" si="18">IF($C34&lt;&gt;"",F37*$C34,0)</f>
        <v>0</v>
      </c>
    </row>
    <row r="38" spans="1:8" x14ac:dyDescent="0.35">
      <c r="A38" s="185">
        <v>5</v>
      </c>
      <c r="B38" s="188"/>
      <c r="C38" s="210" t="str">
        <f t="shared" ref="C38" si="19">IF(B38="","",VLOOKUP(B38,$J$4:$K$20,2,FALSE))</f>
        <v/>
      </c>
      <c r="D38" s="188"/>
      <c r="E38" s="29">
        <v>2016</v>
      </c>
      <c r="F38" s="30"/>
      <c r="G38" s="31"/>
      <c r="H38" s="34">
        <f t="shared" ref="H38" si="20">IF($C38&lt;&gt;"",F38*$C38,0)</f>
        <v>0</v>
      </c>
    </row>
    <row r="39" spans="1:8" x14ac:dyDescent="0.35">
      <c r="A39" s="186"/>
      <c r="B39" s="189"/>
      <c r="C39" s="211"/>
      <c r="D39" s="189"/>
      <c r="E39" s="29">
        <v>2017</v>
      </c>
      <c r="F39" s="30"/>
      <c r="G39" s="31"/>
      <c r="H39" s="34">
        <f t="shared" ref="H39" si="21">IF($C38&lt;&gt;"",F39*$C38,0)</f>
        <v>0</v>
      </c>
    </row>
    <row r="40" spans="1:8" x14ac:dyDescent="0.35">
      <c r="A40" s="186"/>
      <c r="B40" s="189"/>
      <c r="C40" s="211"/>
      <c r="D40" s="189"/>
      <c r="E40" s="29">
        <v>2018</v>
      </c>
      <c r="F40" s="30"/>
      <c r="G40" s="31"/>
      <c r="H40" s="34">
        <f t="shared" ref="H40" si="22">IF($C38&lt;&gt;"",F40*$C38,0)</f>
        <v>0</v>
      </c>
    </row>
    <row r="41" spans="1:8" x14ac:dyDescent="0.35">
      <c r="A41" s="186"/>
      <c r="B41" s="189"/>
      <c r="C41" s="211"/>
      <c r="D41" s="189"/>
      <c r="E41" s="29">
        <v>2019</v>
      </c>
      <c r="F41" s="30"/>
      <c r="G41" s="31"/>
      <c r="H41" s="34">
        <f t="shared" ref="H41" si="23">IF($C38&lt;&gt;"",F41*$C38,0)</f>
        <v>0</v>
      </c>
    </row>
    <row r="42" spans="1:8" x14ac:dyDescent="0.35">
      <c r="A42" s="186"/>
      <c r="B42" s="189"/>
      <c r="C42" s="211"/>
      <c r="D42" s="189"/>
      <c r="E42" s="29">
        <v>2020</v>
      </c>
      <c r="F42" s="30"/>
      <c r="G42" s="31"/>
      <c r="H42" s="34">
        <f t="shared" ref="H42" si="24">IF($C42&lt;&gt;"",F42*$C42,0)</f>
        <v>0</v>
      </c>
    </row>
    <row r="43" spans="1:8" x14ac:dyDescent="0.35">
      <c r="A43" s="186"/>
      <c r="B43" s="189"/>
      <c r="C43" s="211"/>
      <c r="D43" s="189"/>
      <c r="E43" s="29">
        <v>2021</v>
      </c>
      <c r="F43" s="30"/>
      <c r="G43" s="31"/>
      <c r="H43" s="34">
        <f t="shared" ref="H43" si="25">IF($C42&lt;&gt;"",F43*$C42,0)</f>
        <v>0</v>
      </c>
    </row>
    <row r="44" spans="1:8" x14ac:dyDescent="0.35">
      <c r="A44" s="186"/>
      <c r="B44" s="189"/>
      <c r="C44" s="211"/>
      <c r="D44" s="189"/>
      <c r="E44" s="29">
        <v>2022</v>
      </c>
      <c r="F44" s="30"/>
      <c r="G44" s="31"/>
      <c r="H44" s="34">
        <f t="shared" ref="H44" si="26">IF($C42&lt;&gt;"",F44*$C42,0)</f>
        <v>0</v>
      </c>
    </row>
    <row r="45" spans="1:8" x14ac:dyDescent="0.35">
      <c r="A45" s="187"/>
      <c r="B45" s="190"/>
      <c r="C45" s="214"/>
      <c r="D45" s="190"/>
      <c r="E45" s="29">
        <v>2023</v>
      </c>
      <c r="F45" s="30"/>
      <c r="G45" s="31"/>
      <c r="H45" s="34">
        <f t="shared" ref="H45" si="27">IF($C42&lt;&gt;"",F45*$C42,0)</f>
        <v>0</v>
      </c>
    </row>
    <row r="46" spans="1:8" x14ac:dyDescent="0.35">
      <c r="A46" s="215">
        <v>6</v>
      </c>
      <c r="B46" s="84"/>
      <c r="C46" s="216" t="str">
        <f t="shared" ref="C46" si="28">IF(B46="","",VLOOKUP(B46,$J$4:$K$20,2,FALSE))</f>
        <v/>
      </c>
      <c r="D46" s="84"/>
      <c r="E46" s="36">
        <v>2016</v>
      </c>
      <c r="F46" s="37"/>
      <c r="G46" s="38"/>
      <c r="H46" s="41">
        <f t="shared" ref="H46" si="29">IF($C46&lt;&gt;"",F46*$C46,0)</f>
        <v>0</v>
      </c>
    </row>
    <row r="47" spans="1:8" x14ac:dyDescent="0.35">
      <c r="A47" s="217"/>
      <c r="B47" s="86"/>
      <c r="C47" s="218"/>
      <c r="D47" s="86"/>
      <c r="E47" s="36">
        <v>2017</v>
      </c>
      <c r="F47" s="37"/>
      <c r="G47" s="38"/>
      <c r="H47" s="41">
        <f t="shared" ref="H47" si="30">IF($C46&lt;&gt;"",F47*$C46,0)</f>
        <v>0</v>
      </c>
    </row>
    <row r="48" spans="1:8" x14ac:dyDescent="0.35">
      <c r="A48" s="217"/>
      <c r="B48" s="86"/>
      <c r="C48" s="218"/>
      <c r="D48" s="86"/>
      <c r="E48" s="36">
        <v>2018</v>
      </c>
      <c r="F48" s="37"/>
      <c r="G48" s="38"/>
      <c r="H48" s="41">
        <f t="shared" ref="H48" si="31">IF($C46&lt;&gt;"",F48*$C46,0)</f>
        <v>0</v>
      </c>
    </row>
    <row r="49" spans="1:8" x14ac:dyDescent="0.35">
      <c r="A49" s="217"/>
      <c r="B49" s="86"/>
      <c r="C49" s="218"/>
      <c r="D49" s="86"/>
      <c r="E49" s="36">
        <v>2019</v>
      </c>
      <c r="F49" s="37"/>
      <c r="G49" s="38"/>
      <c r="H49" s="41">
        <f t="shared" ref="H49" si="32">IF($C46&lt;&gt;"",F49*$C46,0)</f>
        <v>0</v>
      </c>
    </row>
    <row r="50" spans="1:8" x14ac:dyDescent="0.35">
      <c r="A50" s="217"/>
      <c r="B50" s="86"/>
      <c r="C50" s="218"/>
      <c r="D50" s="86"/>
      <c r="E50" s="26">
        <v>2020</v>
      </c>
      <c r="F50" s="43"/>
      <c r="G50" s="44"/>
      <c r="H50" s="41">
        <f t="shared" ref="H50" si="33">IF($C50&lt;&gt;"",F50*$C50,0)</f>
        <v>0</v>
      </c>
    </row>
    <row r="51" spans="1:8" x14ac:dyDescent="0.35">
      <c r="A51" s="217"/>
      <c r="B51" s="86"/>
      <c r="C51" s="218"/>
      <c r="D51" s="86"/>
      <c r="E51" s="26">
        <v>2021</v>
      </c>
      <c r="F51" s="43"/>
      <c r="G51" s="44"/>
      <c r="H51" s="41">
        <f t="shared" ref="H51" si="34">IF($C50&lt;&gt;"",F51*$C50,0)</f>
        <v>0</v>
      </c>
    </row>
    <row r="52" spans="1:8" x14ac:dyDescent="0.35">
      <c r="A52" s="217"/>
      <c r="B52" s="86"/>
      <c r="C52" s="218"/>
      <c r="D52" s="86"/>
      <c r="E52" s="26">
        <v>2022</v>
      </c>
      <c r="F52" s="43"/>
      <c r="G52" s="44"/>
      <c r="H52" s="41">
        <f t="shared" ref="H52" si="35">IF($C50&lt;&gt;"",F52*$C50,0)</f>
        <v>0</v>
      </c>
    </row>
    <row r="53" spans="1:8" x14ac:dyDescent="0.35">
      <c r="A53" s="219"/>
      <c r="B53" s="88"/>
      <c r="C53" s="220"/>
      <c r="D53" s="88"/>
      <c r="E53" s="26">
        <v>2023</v>
      </c>
      <c r="F53" s="43"/>
      <c r="G53" s="44"/>
      <c r="H53" s="41">
        <f t="shared" ref="H53" si="36">IF($C50&lt;&gt;"",F53*$C50,0)</f>
        <v>0</v>
      </c>
    </row>
    <row r="54" spans="1:8" x14ac:dyDescent="0.35">
      <c r="A54" s="185">
        <v>7</v>
      </c>
      <c r="B54" s="188"/>
      <c r="C54" s="210" t="str">
        <f t="shared" ref="C54" si="37">IF(B54="","",VLOOKUP(B54,$J$4:$K$20,2,FALSE))</f>
        <v/>
      </c>
      <c r="D54" s="188"/>
      <c r="E54" s="29">
        <v>2016</v>
      </c>
      <c r="F54" s="30"/>
      <c r="G54" s="31"/>
      <c r="H54" s="34">
        <f t="shared" ref="H54" si="38">IF($C54&lt;&gt;"",F54*$C54,0)</f>
        <v>0</v>
      </c>
    </row>
    <row r="55" spans="1:8" x14ac:dyDescent="0.35">
      <c r="A55" s="186"/>
      <c r="B55" s="189"/>
      <c r="C55" s="211"/>
      <c r="D55" s="189"/>
      <c r="E55" s="29">
        <v>2017</v>
      </c>
      <c r="F55" s="30"/>
      <c r="G55" s="31"/>
      <c r="H55" s="34">
        <f t="shared" ref="H55" si="39">IF($C54&lt;&gt;"",F55*$C54,0)</f>
        <v>0</v>
      </c>
    </row>
    <row r="56" spans="1:8" x14ac:dyDescent="0.35">
      <c r="A56" s="186"/>
      <c r="B56" s="189"/>
      <c r="C56" s="211"/>
      <c r="D56" s="189"/>
      <c r="E56" s="29">
        <v>2018</v>
      </c>
      <c r="F56" s="30"/>
      <c r="G56" s="31"/>
      <c r="H56" s="34">
        <f t="shared" ref="H56" si="40">IF($C54&lt;&gt;"",F56*$C54,0)</f>
        <v>0</v>
      </c>
    </row>
    <row r="57" spans="1:8" x14ac:dyDescent="0.35">
      <c r="A57" s="186"/>
      <c r="B57" s="189"/>
      <c r="C57" s="211"/>
      <c r="D57" s="189"/>
      <c r="E57" s="29">
        <v>2019</v>
      </c>
      <c r="F57" s="30"/>
      <c r="G57" s="31"/>
      <c r="H57" s="34">
        <f t="shared" ref="H57" si="41">IF($C54&lt;&gt;"",F57*$C54,0)</f>
        <v>0</v>
      </c>
    </row>
    <row r="58" spans="1:8" x14ac:dyDescent="0.35">
      <c r="A58" s="186"/>
      <c r="B58" s="189"/>
      <c r="C58" s="211"/>
      <c r="D58" s="189"/>
      <c r="E58" s="29">
        <v>2020</v>
      </c>
      <c r="F58" s="30"/>
      <c r="G58" s="31"/>
      <c r="H58" s="34">
        <f t="shared" ref="H58" si="42">IF($C58&lt;&gt;"",F58*$C58,0)</f>
        <v>0</v>
      </c>
    </row>
    <row r="59" spans="1:8" x14ac:dyDescent="0.35">
      <c r="A59" s="186"/>
      <c r="B59" s="189"/>
      <c r="C59" s="211"/>
      <c r="D59" s="189"/>
      <c r="E59" s="29">
        <v>2021</v>
      </c>
      <c r="F59" s="30"/>
      <c r="G59" s="31"/>
      <c r="H59" s="34">
        <f t="shared" ref="H59" si="43">IF($C58&lt;&gt;"",F59*$C58,0)</f>
        <v>0</v>
      </c>
    </row>
    <row r="60" spans="1:8" x14ac:dyDescent="0.35">
      <c r="A60" s="186"/>
      <c r="B60" s="189"/>
      <c r="C60" s="211"/>
      <c r="D60" s="189"/>
      <c r="E60" s="29">
        <v>2022</v>
      </c>
      <c r="F60" s="30"/>
      <c r="G60" s="31"/>
      <c r="H60" s="34">
        <f t="shared" ref="H60" si="44">IF($C58&lt;&gt;"",F60*$C58,0)</f>
        <v>0</v>
      </c>
    </row>
    <row r="61" spans="1:8" x14ac:dyDescent="0.35">
      <c r="A61" s="187"/>
      <c r="B61" s="190"/>
      <c r="C61" s="214"/>
      <c r="D61" s="190"/>
      <c r="E61" s="29">
        <v>2023</v>
      </c>
      <c r="F61" s="30"/>
      <c r="G61" s="31"/>
      <c r="H61" s="34">
        <f t="shared" ref="H61" si="45">IF($C58&lt;&gt;"",F61*$C58,0)</f>
        <v>0</v>
      </c>
    </row>
    <row r="62" spans="1:8" x14ac:dyDescent="0.35">
      <c r="A62" s="215">
        <v>8</v>
      </c>
      <c r="B62" s="84"/>
      <c r="C62" s="216" t="str">
        <f t="shared" ref="C62" si="46">IF(B62="","",VLOOKUP(B62,$J$4:$K$20,2,FALSE))</f>
        <v/>
      </c>
      <c r="D62" s="84"/>
      <c r="E62" s="36">
        <v>2016</v>
      </c>
      <c r="F62" s="37"/>
      <c r="G62" s="38"/>
      <c r="H62" s="41">
        <f t="shared" ref="H62" si="47">IF($C62&lt;&gt;"",F62*$C62,0)</f>
        <v>0</v>
      </c>
    </row>
    <row r="63" spans="1:8" x14ac:dyDescent="0.35">
      <c r="A63" s="217"/>
      <c r="B63" s="86"/>
      <c r="C63" s="218"/>
      <c r="D63" s="86"/>
      <c r="E63" s="36">
        <v>2017</v>
      </c>
      <c r="F63" s="37"/>
      <c r="G63" s="38"/>
      <c r="H63" s="41">
        <f t="shared" ref="H63" si="48">IF($C62&lt;&gt;"",F63*$C62,0)</f>
        <v>0</v>
      </c>
    </row>
    <row r="64" spans="1:8" x14ac:dyDescent="0.35">
      <c r="A64" s="217"/>
      <c r="B64" s="86"/>
      <c r="C64" s="218"/>
      <c r="D64" s="86"/>
      <c r="E64" s="36">
        <v>2018</v>
      </c>
      <c r="F64" s="37"/>
      <c r="G64" s="38"/>
      <c r="H64" s="41">
        <f t="shared" ref="H64" si="49">IF($C62&lt;&gt;"",F64*$C62,0)</f>
        <v>0</v>
      </c>
    </row>
    <row r="65" spans="1:8" x14ac:dyDescent="0.35">
      <c r="A65" s="217"/>
      <c r="B65" s="86"/>
      <c r="C65" s="218"/>
      <c r="D65" s="86"/>
      <c r="E65" s="36">
        <v>2019</v>
      </c>
      <c r="F65" s="37"/>
      <c r="G65" s="38"/>
      <c r="H65" s="41">
        <f t="shared" ref="H65" si="50">IF($C62&lt;&gt;"",F65*$C62,0)</f>
        <v>0</v>
      </c>
    </row>
    <row r="66" spans="1:8" x14ac:dyDescent="0.35">
      <c r="A66" s="217"/>
      <c r="B66" s="86"/>
      <c r="C66" s="218"/>
      <c r="D66" s="86"/>
      <c r="E66" s="26">
        <v>2020</v>
      </c>
      <c r="F66" s="43"/>
      <c r="G66" s="44"/>
      <c r="H66" s="41">
        <f t="shared" ref="H66" si="51">IF($C66&lt;&gt;"",F66*$C66,0)</f>
        <v>0</v>
      </c>
    </row>
    <row r="67" spans="1:8" x14ac:dyDescent="0.35">
      <c r="A67" s="217"/>
      <c r="B67" s="86"/>
      <c r="C67" s="218"/>
      <c r="D67" s="86"/>
      <c r="E67" s="26">
        <v>2021</v>
      </c>
      <c r="F67" s="43"/>
      <c r="G67" s="44"/>
      <c r="H67" s="41">
        <f t="shared" ref="H67" si="52">IF($C66&lt;&gt;"",F67*$C66,0)</f>
        <v>0</v>
      </c>
    </row>
    <row r="68" spans="1:8" x14ac:dyDescent="0.35">
      <c r="A68" s="217"/>
      <c r="B68" s="86"/>
      <c r="C68" s="218"/>
      <c r="D68" s="86"/>
      <c r="E68" s="26">
        <v>2022</v>
      </c>
      <c r="F68" s="43"/>
      <c r="G68" s="44"/>
      <c r="H68" s="41">
        <f t="shared" ref="H68" si="53">IF($C66&lt;&gt;"",F68*$C66,0)</f>
        <v>0</v>
      </c>
    </row>
    <row r="69" spans="1:8" x14ac:dyDescent="0.35">
      <c r="A69" s="219"/>
      <c r="B69" s="88"/>
      <c r="C69" s="220"/>
      <c r="D69" s="88"/>
      <c r="E69" s="26">
        <v>2023</v>
      </c>
      <c r="F69" s="43"/>
      <c r="G69" s="44"/>
      <c r="H69" s="41">
        <f t="shared" ref="H69" si="54">IF($C66&lt;&gt;"",F69*$C66,0)</f>
        <v>0</v>
      </c>
    </row>
    <row r="71" spans="1:8" x14ac:dyDescent="0.35">
      <c r="F71" s="48" t="s">
        <v>79</v>
      </c>
      <c r="G71" s="48"/>
      <c r="H71" s="48"/>
    </row>
    <row r="72" spans="1:8" x14ac:dyDescent="0.35">
      <c r="E72" s="18"/>
      <c r="F72" s="48" t="s">
        <v>153</v>
      </c>
      <c r="G72" s="48" t="s">
        <v>78</v>
      </c>
      <c r="H72" s="48" t="s">
        <v>72</v>
      </c>
    </row>
    <row r="73" spans="1:8" x14ac:dyDescent="0.35">
      <c r="E73" s="18">
        <v>2016</v>
      </c>
      <c r="F73" s="56">
        <f>F6+F14+F22+F30+F38+F46+F54+F62</f>
        <v>0</v>
      </c>
      <c r="G73" s="221">
        <f t="shared" ref="G73:H73" si="55">G6+G14+G22+G30+G38+G46+G54+G62</f>
        <v>0</v>
      </c>
      <c r="H73" s="56">
        <f t="shared" si="55"/>
        <v>0</v>
      </c>
    </row>
    <row r="74" spans="1:8" x14ac:dyDescent="0.35">
      <c r="E74" s="18">
        <v>2017</v>
      </c>
      <c r="F74" s="56">
        <f t="shared" ref="F74:H80" si="56">F7+F15+F23+F31+F39+F47+F55+F63</f>
        <v>0</v>
      </c>
      <c r="G74" s="221">
        <f t="shared" si="56"/>
        <v>0</v>
      </c>
      <c r="H74" s="56">
        <f t="shared" si="56"/>
        <v>0</v>
      </c>
    </row>
    <row r="75" spans="1:8" x14ac:dyDescent="0.35">
      <c r="E75" s="18">
        <v>2018</v>
      </c>
      <c r="F75" s="56">
        <f t="shared" si="56"/>
        <v>0</v>
      </c>
      <c r="G75" s="221">
        <f t="shared" si="56"/>
        <v>0</v>
      </c>
      <c r="H75" s="56">
        <f t="shared" si="56"/>
        <v>0</v>
      </c>
    </row>
    <row r="76" spans="1:8" x14ac:dyDescent="0.35">
      <c r="E76" s="18">
        <v>2019</v>
      </c>
      <c r="F76" s="56">
        <f t="shared" si="56"/>
        <v>0</v>
      </c>
      <c r="G76" s="221">
        <f t="shared" si="56"/>
        <v>0</v>
      </c>
      <c r="H76" s="56">
        <f t="shared" si="56"/>
        <v>0</v>
      </c>
    </row>
    <row r="77" spans="1:8" x14ac:dyDescent="0.35">
      <c r="E77" s="18">
        <v>2020</v>
      </c>
      <c r="F77" s="56">
        <f t="shared" si="56"/>
        <v>0</v>
      </c>
      <c r="G77" s="221">
        <f t="shared" si="56"/>
        <v>0</v>
      </c>
      <c r="H77" s="56">
        <f t="shared" si="56"/>
        <v>0</v>
      </c>
    </row>
    <row r="78" spans="1:8" x14ac:dyDescent="0.35">
      <c r="E78" s="18">
        <v>2021</v>
      </c>
      <c r="F78" s="56">
        <f t="shared" si="56"/>
        <v>0</v>
      </c>
      <c r="G78" s="221">
        <f t="shared" si="56"/>
        <v>0</v>
      </c>
      <c r="H78" s="56">
        <f t="shared" si="56"/>
        <v>0</v>
      </c>
    </row>
    <row r="79" spans="1:8" x14ac:dyDescent="0.35">
      <c r="E79" s="18">
        <v>2022</v>
      </c>
      <c r="F79" s="56">
        <f t="shared" si="56"/>
        <v>0</v>
      </c>
      <c r="G79" s="221">
        <f t="shared" si="56"/>
        <v>0</v>
      </c>
      <c r="H79" s="56">
        <f t="shared" si="56"/>
        <v>0</v>
      </c>
    </row>
    <row r="80" spans="1:8" x14ac:dyDescent="0.35">
      <c r="E80" s="18">
        <v>2023</v>
      </c>
      <c r="F80" s="56">
        <f t="shared" si="56"/>
        <v>0</v>
      </c>
      <c r="G80" s="221">
        <f t="shared" si="56"/>
        <v>0</v>
      </c>
      <c r="H80" s="56">
        <f t="shared" si="56"/>
        <v>0</v>
      </c>
    </row>
  </sheetData>
  <mergeCells count="4">
    <mergeCell ref="A1:H1"/>
    <mergeCell ref="A2:H2"/>
    <mergeCell ref="A3:E3"/>
    <mergeCell ref="F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80"/>
  <sheetViews>
    <sheetView workbookViewId="0"/>
  </sheetViews>
  <sheetFormatPr defaultRowHeight="14.5" x14ac:dyDescent="0.35"/>
  <cols>
    <col min="1" max="8" width="11.7265625" customWidth="1"/>
    <col min="10" max="10" width="21.26953125" customWidth="1"/>
  </cols>
  <sheetData>
    <row r="1" spans="1:15" ht="23.5" x14ac:dyDescent="0.35">
      <c r="A1" s="182"/>
      <c r="B1" s="183"/>
      <c r="C1" s="183"/>
      <c r="D1" s="183"/>
      <c r="E1" s="183"/>
      <c r="F1" s="183"/>
      <c r="G1" s="183"/>
      <c r="H1" s="184"/>
    </row>
    <row r="2" spans="1:15" ht="24" thickBot="1" x14ac:dyDescent="0.6">
      <c r="A2" s="465" t="s">
        <v>156</v>
      </c>
      <c r="B2" s="466"/>
      <c r="C2" s="466"/>
      <c r="D2" s="466"/>
      <c r="E2" s="466"/>
      <c r="F2" s="466"/>
      <c r="G2" s="466"/>
      <c r="H2" s="467"/>
    </row>
    <row r="3" spans="1:15" ht="58.5" thickBot="1" x14ac:dyDescent="0.4">
      <c r="A3" s="468" t="s">
        <v>157</v>
      </c>
      <c r="B3" s="469"/>
      <c r="C3" s="469"/>
      <c r="D3" s="469"/>
      <c r="E3" s="470"/>
      <c r="F3" s="471" t="s">
        <v>158</v>
      </c>
      <c r="G3" s="472"/>
      <c r="H3" s="473"/>
      <c r="J3" t="s">
        <v>131</v>
      </c>
      <c r="K3" s="197" t="s">
        <v>132</v>
      </c>
      <c r="L3" s="197" t="s">
        <v>159</v>
      </c>
      <c r="M3" s="197" t="s">
        <v>160</v>
      </c>
    </row>
    <row r="4" spans="1:15" ht="62" x14ac:dyDescent="0.35">
      <c r="A4" s="222" t="s">
        <v>133</v>
      </c>
      <c r="B4" s="201" t="s">
        <v>134</v>
      </c>
      <c r="C4" s="201" t="s">
        <v>173</v>
      </c>
      <c r="D4" s="200" t="s">
        <v>172</v>
      </c>
      <c r="E4" s="223" t="s">
        <v>58</v>
      </c>
      <c r="F4" s="224" t="s">
        <v>71</v>
      </c>
      <c r="G4" s="224"/>
      <c r="H4" s="225" t="s">
        <v>161</v>
      </c>
      <c r="J4" s="99" t="s">
        <v>136</v>
      </c>
      <c r="K4" s="204">
        <v>0.61</v>
      </c>
      <c r="L4" s="226" t="s">
        <v>162</v>
      </c>
      <c r="M4" s="204">
        <v>1.05</v>
      </c>
    </row>
    <row r="5" spans="1:15" ht="51.5" x14ac:dyDescent="0.35">
      <c r="A5" s="65"/>
      <c r="B5" s="66"/>
      <c r="C5" s="66"/>
      <c r="D5" s="206"/>
      <c r="E5" s="192"/>
      <c r="F5" s="207" t="s">
        <v>163</v>
      </c>
      <c r="G5" s="208" t="s">
        <v>78</v>
      </c>
      <c r="H5" s="209"/>
      <c r="J5" s="99" t="s">
        <v>138</v>
      </c>
      <c r="K5" s="204">
        <v>0.72</v>
      </c>
      <c r="L5" s="226" t="s">
        <v>164</v>
      </c>
      <c r="M5" s="204">
        <v>0.96</v>
      </c>
    </row>
    <row r="6" spans="1:15" ht="26" x14ac:dyDescent="0.35">
      <c r="A6" s="185">
        <v>1</v>
      </c>
      <c r="B6" s="188"/>
      <c r="C6" s="188"/>
      <c r="D6" s="227" t="str">
        <f>IF(C6="","",VLOOKUP(C6,$L$4:$M$12,2,FALSE))</f>
        <v/>
      </c>
      <c r="E6" s="29">
        <v>2016</v>
      </c>
      <c r="F6" s="30"/>
      <c r="G6" s="31"/>
      <c r="H6" s="34">
        <f>IF($D6&lt;&gt;"",F6*$D6,0)</f>
        <v>0</v>
      </c>
      <c r="J6" t="s">
        <v>139</v>
      </c>
      <c r="K6" s="204">
        <v>0.5</v>
      </c>
      <c r="L6" s="226" t="s">
        <v>165</v>
      </c>
      <c r="M6" s="204">
        <v>1.0029999999999999</v>
      </c>
    </row>
    <row r="7" spans="1:15" ht="26" x14ac:dyDescent="0.35">
      <c r="A7" s="186"/>
      <c r="B7" s="189"/>
      <c r="C7" s="189"/>
      <c r="D7" s="228"/>
      <c r="E7" s="29">
        <v>2017</v>
      </c>
      <c r="F7" s="30"/>
      <c r="G7" s="31"/>
      <c r="H7" s="34">
        <f>IF($D6&lt;&gt;"",F7*$D6,0)</f>
        <v>0</v>
      </c>
      <c r="J7" t="s">
        <v>140</v>
      </c>
      <c r="K7" s="204">
        <v>0.3</v>
      </c>
      <c r="L7" s="226" t="s">
        <v>166</v>
      </c>
      <c r="M7" s="204">
        <v>0.98599999999999999</v>
      </c>
    </row>
    <row r="8" spans="1:15" x14ac:dyDescent="0.35">
      <c r="A8" s="186"/>
      <c r="B8" s="189"/>
      <c r="C8" s="189"/>
      <c r="D8" s="228"/>
      <c r="E8" s="29">
        <v>2018</v>
      </c>
      <c r="F8" s="30"/>
      <c r="G8" s="31"/>
      <c r="H8" s="34">
        <f>IF($D6&lt;&gt;"",F8*$D6,0)</f>
        <v>0</v>
      </c>
      <c r="J8" t="s">
        <v>141</v>
      </c>
      <c r="K8" s="204">
        <v>0.2</v>
      </c>
      <c r="L8" s="226" t="s">
        <v>167</v>
      </c>
      <c r="M8" s="204">
        <v>1.02</v>
      </c>
      <c r="N8" s="197"/>
      <c r="O8" s="212"/>
    </row>
    <row r="9" spans="1:15" x14ac:dyDescent="0.35">
      <c r="A9" s="186"/>
      <c r="B9" s="189"/>
      <c r="C9" s="189"/>
      <c r="D9" s="228"/>
      <c r="E9" s="29">
        <v>2019</v>
      </c>
      <c r="F9" s="30"/>
      <c r="G9" s="31"/>
      <c r="H9" s="34">
        <f>IF($D6&lt;&gt;"",F9*$D6,0)</f>
        <v>0</v>
      </c>
      <c r="J9" t="s">
        <v>142</v>
      </c>
      <c r="K9" s="204">
        <v>0.11</v>
      </c>
      <c r="L9" s="226" t="s">
        <v>168</v>
      </c>
      <c r="M9" s="204">
        <v>1.04</v>
      </c>
      <c r="N9" s="197"/>
      <c r="O9" s="212"/>
    </row>
    <row r="10" spans="1:15" x14ac:dyDescent="0.35">
      <c r="A10" s="186"/>
      <c r="B10" s="189"/>
      <c r="C10" s="189"/>
      <c r="D10" s="228"/>
      <c r="E10" s="29">
        <v>2020</v>
      </c>
      <c r="F10" s="30"/>
      <c r="G10" s="31"/>
      <c r="H10" s="34">
        <v>0</v>
      </c>
      <c r="J10" t="s">
        <v>143</v>
      </c>
      <c r="K10" s="204">
        <v>0.76</v>
      </c>
      <c r="L10" s="226" t="s">
        <v>169</v>
      </c>
      <c r="M10" s="204">
        <v>0.82899999999999996</v>
      </c>
      <c r="N10" s="197"/>
      <c r="O10" s="229"/>
    </row>
    <row r="11" spans="1:15" ht="26" x14ac:dyDescent="0.35">
      <c r="A11" s="186"/>
      <c r="B11" s="189"/>
      <c r="C11" s="189"/>
      <c r="D11" s="228"/>
      <c r="E11" s="29">
        <v>2021</v>
      </c>
      <c r="F11" s="30"/>
      <c r="G11" s="31"/>
      <c r="H11" s="34">
        <f>IF($D10&lt;&gt;"",F11*$D10,0)</f>
        <v>0</v>
      </c>
      <c r="J11" t="s">
        <v>144</v>
      </c>
      <c r="K11" s="204">
        <v>0.43</v>
      </c>
      <c r="L11" s="226" t="s">
        <v>170</v>
      </c>
      <c r="M11" s="204">
        <v>0.3</v>
      </c>
      <c r="N11" s="197"/>
      <c r="O11" s="229"/>
    </row>
    <row r="12" spans="1:15" x14ac:dyDescent="0.35">
      <c r="A12" s="186"/>
      <c r="B12" s="189"/>
      <c r="C12" s="189"/>
      <c r="D12" s="228"/>
      <c r="E12" s="29">
        <v>2022</v>
      </c>
      <c r="F12" s="30"/>
      <c r="G12" s="31"/>
      <c r="H12" s="34">
        <f>IF($D10&lt;&gt;"",F12*$D10,0)</f>
        <v>0</v>
      </c>
      <c r="J12" t="s">
        <v>145</v>
      </c>
      <c r="K12" s="204">
        <v>0.3</v>
      </c>
      <c r="L12" s="226" t="s">
        <v>171</v>
      </c>
      <c r="M12" s="204">
        <v>1.04</v>
      </c>
      <c r="N12" s="197"/>
      <c r="O12" s="229"/>
    </row>
    <row r="13" spans="1:15" x14ac:dyDescent="0.35">
      <c r="A13" s="187"/>
      <c r="B13" s="190"/>
      <c r="C13" s="190"/>
      <c r="D13" s="230"/>
      <c r="E13" s="29">
        <v>2023</v>
      </c>
      <c r="F13" s="30"/>
      <c r="G13" s="31"/>
      <c r="H13" s="34">
        <f>IF($D10&lt;&gt;"",F13*$D10,0)</f>
        <v>0</v>
      </c>
      <c r="J13" t="s">
        <v>146</v>
      </c>
      <c r="K13" s="204">
        <v>0.22500000000000001</v>
      </c>
      <c r="N13" s="197"/>
      <c r="O13" s="229"/>
    </row>
    <row r="14" spans="1:15" x14ac:dyDescent="0.35">
      <c r="A14" s="215">
        <v>2</v>
      </c>
      <c r="B14" s="84"/>
      <c r="C14" s="84"/>
      <c r="D14" s="231" t="str">
        <f t="shared" ref="D14" si="0">IF(C14="","",VLOOKUP(C14,$L$4:$M$12,2,FALSE))</f>
        <v/>
      </c>
      <c r="E14" s="36">
        <v>2016</v>
      </c>
      <c r="F14" s="37"/>
      <c r="G14" s="38"/>
      <c r="H14" s="41">
        <f>IF($D14&lt;&gt;"",F14*$D14,0)</f>
        <v>0</v>
      </c>
      <c r="J14" t="s">
        <v>147</v>
      </c>
      <c r="K14" s="204">
        <v>0.8</v>
      </c>
    </row>
    <row r="15" spans="1:15" x14ac:dyDescent="0.35">
      <c r="A15" s="217"/>
      <c r="B15" s="86"/>
      <c r="C15" s="86"/>
      <c r="D15" s="232"/>
      <c r="E15" s="36">
        <v>2017</v>
      </c>
      <c r="F15" s="37"/>
      <c r="G15" s="38"/>
      <c r="H15" s="41">
        <f>IF($D14&lt;&gt;"",F15*$D14,0)</f>
        <v>0</v>
      </c>
      <c r="J15" t="s">
        <v>148</v>
      </c>
      <c r="K15" s="204">
        <v>0.6</v>
      </c>
    </row>
    <row r="16" spans="1:15" x14ac:dyDescent="0.35">
      <c r="A16" s="217"/>
      <c r="B16" s="86"/>
      <c r="C16" s="86"/>
      <c r="D16" s="232"/>
      <c r="E16" s="36">
        <v>2018</v>
      </c>
      <c r="F16" s="37"/>
      <c r="G16" s="38"/>
      <c r="H16" s="41">
        <f>IF($D14&lt;&gt;"",F16*$D14,0)</f>
        <v>0</v>
      </c>
      <c r="J16" t="s">
        <v>149</v>
      </c>
      <c r="K16" s="204">
        <v>0.55000000000000004</v>
      </c>
    </row>
    <row r="17" spans="1:11" x14ac:dyDescent="0.35">
      <c r="A17" s="217"/>
      <c r="B17" s="86"/>
      <c r="C17" s="86"/>
      <c r="D17" s="232"/>
      <c r="E17" s="36">
        <v>2019</v>
      </c>
      <c r="F17" s="37"/>
      <c r="G17" s="38"/>
      <c r="H17" s="41">
        <f>IF($D14&lt;&gt;"",F17*$D14,0)</f>
        <v>0</v>
      </c>
      <c r="J17" t="s">
        <v>142</v>
      </c>
      <c r="K17" s="204">
        <v>0.11</v>
      </c>
    </row>
    <row r="18" spans="1:11" x14ac:dyDescent="0.35">
      <c r="A18" s="217"/>
      <c r="B18" s="86"/>
      <c r="C18" s="86"/>
      <c r="D18" s="232"/>
      <c r="E18" s="36">
        <v>2020</v>
      </c>
      <c r="F18" s="37"/>
      <c r="G18" s="38"/>
      <c r="H18" s="41">
        <f>IF($D18&lt;&gt;"",F18*$D18,0)</f>
        <v>0</v>
      </c>
      <c r="J18" t="s">
        <v>150</v>
      </c>
      <c r="K18" s="204">
        <v>0.43</v>
      </c>
    </row>
    <row r="19" spans="1:11" x14ac:dyDescent="0.35">
      <c r="A19" s="217"/>
      <c r="B19" s="86"/>
      <c r="C19" s="86"/>
      <c r="D19" s="232"/>
      <c r="E19" s="36">
        <v>2021</v>
      </c>
      <c r="F19" s="37"/>
      <c r="G19" s="38"/>
      <c r="H19" s="41">
        <f>IF($D18&lt;&gt;"",F19*$D18,0)</f>
        <v>0</v>
      </c>
      <c r="J19" t="s">
        <v>151</v>
      </c>
      <c r="K19" s="204">
        <v>0.3</v>
      </c>
    </row>
    <row r="20" spans="1:11" x14ac:dyDescent="0.35">
      <c r="A20" s="217"/>
      <c r="B20" s="86"/>
      <c r="C20" s="86"/>
      <c r="D20" s="232"/>
      <c r="E20" s="36">
        <v>2022</v>
      </c>
      <c r="F20" s="37"/>
      <c r="G20" s="38"/>
      <c r="H20" s="41">
        <f>IF($D18&lt;&gt;"",F20*$D18,0)</f>
        <v>0</v>
      </c>
      <c r="J20" t="s">
        <v>152</v>
      </c>
      <c r="K20" s="204">
        <v>0.23</v>
      </c>
    </row>
    <row r="21" spans="1:11" x14ac:dyDescent="0.35">
      <c r="A21" s="219"/>
      <c r="B21" s="88"/>
      <c r="C21" s="88"/>
      <c r="D21" s="233"/>
      <c r="E21" s="36">
        <v>2023</v>
      </c>
      <c r="F21" s="37"/>
      <c r="G21" s="38"/>
      <c r="H21" s="41">
        <f>IF($D18&lt;&gt;"",F21*$D18,0)</f>
        <v>0</v>
      </c>
    </row>
    <row r="22" spans="1:11" x14ac:dyDescent="0.35">
      <c r="A22" s="185">
        <v>3</v>
      </c>
      <c r="B22" s="188"/>
      <c r="C22" s="188"/>
      <c r="D22" s="227" t="str">
        <f t="shared" ref="D22" si="1">IF(C22="","",VLOOKUP(C22,$L$4:$M$12,2,FALSE))</f>
        <v/>
      </c>
      <c r="E22" s="29">
        <v>2016</v>
      </c>
      <c r="F22" s="30"/>
      <c r="G22" s="31"/>
      <c r="H22" s="34">
        <f t="shared" ref="H22" si="2">IF($D22&lt;&gt;"",F22*$D22,0)</f>
        <v>0</v>
      </c>
    </row>
    <row r="23" spans="1:11" x14ac:dyDescent="0.35">
      <c r="A23" s="186"/>
      <c r="B23" s="189"/>
      <c r="C23" s="189"/>
      <c r="D23" s="228"/>
      <c r="E23" s="29">
        <v>2017</v>
      </c>
      <c r="F23" s="30"/>
      <c r="G23" s="31"/>
      <c r="H23" s="34">
        <f t="shared" ref="H23" si="3">IF($D22&lt;&gt;"",F23*$D22,0)</f>
        <v>0</v>
      </c>
    </row>
    <row r="24" spans="1:11" x14ac:dyDescent="0.35">
      <c r="A24" s="186"/>
      <c r="B24" s="189"/>
      <c r="C24" s="189"/>
      <c r="D24" s="228"/>
      <c r="E24" s="29">
        <v>2018</v>
      </c>
      <c r="F24" s="30"/>
      <c r="G24" s="31"/>
      <c r="H24" s="34">
        <f t="shared" ref="H24" si="4">IF($D22&lt;&gt;"",F24*$D22,0)</f>
        <v>0</v>
      </c>
    </row>
    <row r="25" spans="1:11" x14ac:dyDescent="0.35">
      <c r="A25" s="186"/>
      <c r="B25" s="189"/>
      <c r="C25" s="189"/>
      <c r="D25" s="228"/>
      <c r="E25" s="29">
        <v>2019</v>
      </c>
      <c r="F25" s="30"/>
      <c r="G25" s="31"/>
      <c r="H25" s="34">
        <f t="shared" ref="H25" si="5">IF($D22&lt;&gt;"",F25*$D22,0)</f>
        <v>0</v>
      </c>
    </row>
    <row r="26" spans="1:11" x14ac:dyDescent="0.35">
      <c r="A26" s="186"/>
      <c r="B26" s="189"/>
      <c r="C26" s="189"/>
      <c r="D26" s="228"/>
      <c r="E26" s="29">
        <v>2020</v>
      </c>
      <c r="F26" s="30"/>
      <c r="G26" s="31"/>
      <c r="H26" s="34">
        <f t="shared" ref="H26" si="6">IF($D26&lt;&gt;"",F26*$D26,0)</f>
        <v>0</v>
      </c>
    </row>
    <row r="27" spans="1:11" x14ac:dyDescent="0.35">
      <c r="A27" s="186"/>
      <c r="B27" s="189"/>
      <c r="C27" s="189"/>
      <c r="D27" s="228"/>
      <c r="E27" s="29">
        <v>2021</v>
      </c>
      <c r="F27" s="30"/>
      <c r="G27" s="31"/>
      <c r="H27" s="34">
        <f t="shared" ref="H27" si="7">IF($D26&lt;&gt;"",F27*$D26,0)</f>
        <v>0</v>
      </c>
    </row>
    <row r="28" spans="1:11" x14ac:dyDescent="0.35">
      <c r="A28" s="186"/>
      <c r="B28" s="189"/>
      <c r="C28" s="189"/>
      <c r="D28" s="228"/>
      <c r="E28" s="29">
        <v>2022</v>
      </c>
      <c r="F28" s="30"/>
      <c r="G28" s="31"/>
      <c r="H28" s="34">
        <f t="shared" ref="H28" si="8">IF($D26&lt;&gt;"",F28*$D26,0)</f>
        <v>0</v>
      </c>
    </row>
    <row r="29" spans="1:11" x14ac:dyDescent="0.35">
      <c r="A29" s="187"/>
      <c r="B29" s="190"/>
      <c r="C29" s="190"/>
      <c r="D29" s="230"/>
      <c r="E29" s="29">
        <v>2023</v>
      </c>
      <c r="F29" s="30"/>
      <c r="G29" s="31"/>
      <c r="H29" s="34">
        <f t="shared" ref="H29" si="9">IF($D26&lt;&gt;"",F29*$D26,0)</f>
        <v>0</v>
      </c>
    </row>
    <row r="30" spans="1:11" x14ac:dyDescent="0.35">
      <c r="A30" s="215">
        <v>4</v>
      </c>
      <c r="B30" s="84"/>
      <c r="C30" s="84"/>
      <c r="D30" s="231" t="str">
        <f t="shared" ref="D30" si="10">IF(C30="","",VLOOKUP(C30,$L$4:$M$12,2,FALSE))</f>
        <v/>
      </c>
      <c r="E30" s="36">
        <v>2016</v>
      </c>
      <c r="F30" s="37"/>
      <c r="G30" s="38"/>
      <c r="H30" s="41">
        <f t="shared" ref="H30" si="11">IF($D30&lt;&gt;"",F30*$D30,0)</f>
        <v>0</v>
      </c>
    </row>
    <row r="31" spans="1:11" x14ac:dyDescent="0.35">
      <c r="A31" s="217"/>
      <c r="B31" s="86"/>
      <c r="C31" s="86"/>
      <c r="D31" s="232"/>
      <c r="E31" s="36">
        <v>2017</v>
      </c>
      <c r="F31" s="37"/>
      <c r="G31" s="38"/>
      <c r="H31" s="41">
        <f t="shared" ref="H31" si="12">IF($D30&lt;&gt;"",F31*$D30,0)</f>
        <v>0</v>
      </c>
    </row>
    <row r="32" spans="1:11" x14ac:dyDescent="0.35">
      <c r="A32" s="217"/>
      <c r="B32" s="86"/>
      <c r="C32" s="86"/>
      <c r="D32" s="232"/>
      <c r="E32" s="36">
        <v>2018</v>
      </c>
      <c r="F32" s="37"/>
      <c r="G32" s="38"/>
      <c r="H32" s="41">
        <f t="shared" ref="H32" si="13">IF($D30&lt;&gt;"",F32*$D30,0)</f>
        <v>0</v>
      </c>
    </row>
    <row r="33" spans="1:8" x14ac:dyDescent="0.35">
      <c r="A33" s="217"/>
      <c r="B33" s="86"/>
      <c r="C33" s="86"/>
      <c r="D33" s="232"/>
      <c r="E33" s="36">
        <v>2019</v>
      </c>
      <c r="F33" s="37"/>
      <c r="G33" s="38"/>
      <c r="H33" s="41">
        <f t="shared" ref="H33" si="14">IF($D30&lt;&gt;"",F33*$D30,0)</f>
        <v>0</v>
      </c>
    </row>
    <row r="34" spans="1:8" x14ac:dyDescent="0.35">
      <c r="A34" s="217"/>
      <c r="B34" s="86"/>
      <c r="C34" s="86"/>
      <c r="D34" s="232"/>
      <c r="E34" s="36">
        <v>2020</v>
      </c>
      <c r="F34" s="37"/>
      <c r="G34" s="38"/>
      <c r="H34" s="41">
        <f t="shared" ref="H34" si="15">IF($D34&lt;&gt;"",F34*$D34,0)</f>
        <v>0</v>
      </c>
    </row>
    <row r="35" spans="1:8" x14ac:dyDescent="0.35">
      <c r="A35" s="217"/>
      <c r="B35" s="86"/>
      <c r="C35" s="86"/>
      <c r="D35" s="232"/>
      <c r="E35" s="36">
        <v>2021</v>
      </c>
      <c r="F35" s="37"/>
      <c r="G35" s="38"/>
      <c r="H35" s="41">
        <f t="shared" ref="H35" si="16">IF($D34&lt;&gt;"",F35*$D34,0)</f>
        <v>0</v>
      </c>
    </row>
    <row r="36" spans="1:8" x14ac:dyDescent="0.35">
      <c r="A36" s="217"/>
      <c r="B36" s="86"/>
      <c r="C36" s="86"/>
      <c r="D36" s="232"/>
      <c r="E36" s="36">
        <v>2022</v>
      </c>
      <c r="F36" s="37"/>
      <c r="G36" s="38"/>
      <c r="H36" s="41">
        <f t="shared" ref="H36" si="17">IF($D34&lt;&gt;"",F36*$D34,0)</f>
        <v>0</v>
      </c>
    </row>
    <row r="37" spans="1:8" x14ac:dyDescent="0.35">
      <c r="A37" s="219"/>
      <c r="B37" s="88"/>
      <c r="C37" s="88"/>
      <c r="D37" s="233"/>
      <c r="E37" s="36">
        <v>2023</v>
      </c>
      <c r="F37" s="37"/>
      <c r="G37" s="38"/>
      <c r="H37" s="41">
        <f t="shared" ref="H37" si="18">IF($D34&lt;&gt;"",F37*$D34,0)</f>
        <v>0</v>
      </c>
    </row>
    <row r="38" spans="1:8" x14ac:dyDescent="0.35">
      <c r="A38" s="185">
        <v>5</v>
      </c>
      <c r="B38" s="188"/>
      <c r="C38" s="188"/>
      <c r="D38" s="227" t="str">
        <f t="shared" ref="D38" si="19">IF(C38="","",VLOOKUP(C38,$L$4:$M$12,2,FALSE))</f>
        <v/>
      </c>
      <c r="E38" s="29">
        <v>2016</v>
      </c>
      <c r="F38" s="30"/>
      <c r="G38" s="31"/>
      <c r="H38" s="34">
        <f t="shared" ref="H38" si="20">IF($D38&lt;&gt;"",F38*$D38,0)</f>
        <v>0</v>
      </c>
    </row>
    <row r="39" spans="1:8" x14ac:dyDescent="0.35">
      <c r="A39" s="186"/>
      <c r="B39" s="189"/>
      <c r="C39" s="189"/>
      <c r="D39" s="228"/>
      <c r="E39" s="29">
        <v>2017</v>
      </c>
      <c r="F39" s="30"/>
      <c r="G39" s="31"/>
      <c r="H39" s="34">
        <f t="shared" ref="H39" si="21">IF($D38&lt;&gt;"",F39*$D38,0)</f>
        <v>0</v>
      </c>
    </row>
    <row r="40" spans="1:8" x14ac:dyDescent="0.35">
      <c r="A40" s="186"/>
      <c r="B40" s="189"/>
      <c r="C40" s="189"/>
      <c r="D40" s="228"/>
      <c r="E40" s="29">
        <v>2018</v>
      </c>
      <c r="F40" s="30"/>
      <c r="G40" s="31"/>
      <c r="H40" s="34">
        <f t="shared" ref="H40" si="22">IF($D38&lt;&gt;"",F40*$D38,0)</f>
        <v>0</v>
      </c>
    </row>
    <row r="41" spans="1:8" x14ac:dyDescent="0.35">
      <c r="A41" s="186"/>
      <c r="B41" s="189"/>
      <c r="C41" s="189"/>
      <c r="D41" s="228"/>
      <c r="E41" s="29">
        <v>2019</v>
      </c>
      <c r="F41" s="30"/>
      <c r="G41" s="31"/>
      <c r="H41" s="34">
        <f t="shared" ref="H41" si="23">IF($D38&lt;&gt;"",F41*$D38,0)</f>
        <v>0</v>
      </c>
    </row>
    <row r="42" spans="1:8" x14ac:dyDescent="0.35">
      <c r="A42" s="186"/>
      <c r="B42" s="189"/>
      <c r="C42" s="189"/>
      <c r="D42" s="228"/>
      <c r="E42" s="29">
        <v>2020</v>
      </c>
      <c r="F42" s="30"/>
      <c r="G42" s="31"/>
      <c r="H42" s="34">
        <f t="shared" ref="H42" si="24">IF($D42&lt;&gt;"",F42*$D42,0)</f>
        <v>0</v>
      </c>
    </row>
    <row r="43" spans="1:8" x14ac:dyDescent="0.35">
      <c r="A43" s="186"/>
      <c r="B43" s="189"/>
      <c r="C43" s="189"/>
      <c r="D43" s="228"/>
      <c r="E43" s="29">
        <v>2021</v>
      </c>
      <c r="F43" s="30"/>
      <c r="G43" s="31"/>
      <c r="H43" s="34">
        <f t="shared" ref="H43" si="25">IF($D42&lt;&gt;"",F43*$D42,0)</f>
        <v>0</v>
      </c>
    </row>
    <row r="44" spans="1:8" x14ac:dyDescent="0.35">
      <c r="A44" s="186"/>
      <c r="B44" s="189"/>
      <c r="C44" s="189"/>
      <c r="D44" s="228"/>
      <c r="E44" s="29">
        <v>2022</v>
      </c>
      <c r="F44" s="30"/>
      <c r="G44" s="31"/>
      <c r="H44" s="34">
        <f t="shared" ref="H44" si="26">IF($D42&lt;&gt;"",F44*$D42,0)</f>
        <v>0</v>
      </c>
    </row>
    <row r="45" spans="1:8" x14ac:dyDescent="0.35">
      <c r="A45" s="187"/>
      <c r="B45" s="190"/>
      <c r="C45" s="190"/>
      <c r="D45" s="230"/>
      <c r="E45" s="29">
        <v>2023</v>
      </c>
      <c r="F45" s="30"/>
      <c r="G45" s="31"/>
      <c r="H45" s="34">
        <f t="shared" ref="H45" si="27">IF($D42&lt;&gt;"",F45*$D42,0)</f>
        <v>0</v>
      </c>
    </row>
    <row r="46" spans="1:8" x14ac:dyDescent="0.35">
      <c r="A46" s="215">
        <v>6</v>
      </c>
      <c r="B46" s="84"/>
      <c r="C46" s="84"/>
      <c r="D46" s="231" t="str">
        <f t="shared" ref="D46" si="28">IF(C46="","",VLOOKUP(C46,$L$4:$M$12,2,FALSE))</f>
        <v/>
      </c>
      <c r="E46" s="36">
        <v>2016</v>
      </c>
      <c r="F46" s="37"/>
      <c r="G46" s="38"/>
      <c r="H46" s="41">
        <f t="shared" ref="H46" si="29">IF($D46&lt;&gt;"",F46*$D46,0)</f>
        <v>0</v>
      </c>
    </row>
    <row r="47" spans="1:8" x14ac:dyDescent="0.35">
      <c r="A47" s="217"/>
      <c r="B47" s="86"/>
      <c r="C47" s="86"/>
      <c r="D47" s="232"/>
      <c r="E47" s="36">
        <v>2017</v>
      </c>
      <c r="F47" s="37"/>
      <c r="G47" s="38"/>
      <c r="H47" s="41">
        <f t="shared" ref="H47" si="30">IF($D46&lt;&gt;"",F47*$D46,0)</f>
        <v>0</v>
      </c>
    </row>
    <row r="48" spans="1:8" x14ac:dyDescent="0.35">
      <c r="A48" s="217"/>
      <c r="B48" s="86"/>
      <c r="C48" s="86"/>
      <c r="D48" s="232"/>
      <c r="E48" s="36">
        <v>2018</v>
      </c>
      <c r="F48" s="37"/>
      <c r="G48" s="38"/>
      <c r="H48" s="41">
        <f t="shared" ref="H48" si="31">IF($D46&lt;&gt;"",F48*$D46,0)</f>
        <v>0</v>
      </c>
    </row>
    <row r="49" spans="1:8" x14ac:dyDescent="0.35">
      <c r="A49" s="217"/>
      <c r="B49" s="86"/>
      <c r="C49" s="86"/>
      <c r="D49" s="232"/>
      <c r="E49" s="36">
        <v>2019</v>
      </c>
      <c r="F49" s="37"/>
      <c r="G49" s="38"/>
      <c r="H49" s="41">
        <f t="shared" ref="H49" si="32">IF($D46&lt;&gt;"",F49*$D46,0)</f>
        <v>0</v>
      </c>
    </row>
    <row r="50" spans="1:8" x14ac:dyDescent="0.35">
      <c r="A50" s="217"/>
      <c r="B50" s="86"/>
      <c r="C50" s="86"/>
      <c r="D50" s="232"/>
      <c r="E50" s="36">
        <v>2020</v>
      </c>
      <c r="F50" s="37"/>
      <c r="G50" s="38"/>
      <c r="H50" s="41">
        <f t="shared" ref="H50" si="33">IF($D50&lt;&gt;"",F50*$D50,0)</f>
        <v>0</v>
      </c>
    </row>
    <row r="51" spans="1:8" x14ac:dyDescent="0.35">
      <c r="A51" s="217"/>
      <c r="B51" s="86"/>
      <c r="C51" s="86"/>
      <c r="D51" s="232"/>
      <c r="E51" s="36">
        <v>2021</v>
      </c>
      <c r="F51" s="37"/>
      <c r="G51" s="38"/>
      <c r="H51" s="41">
        <f t="shared" ref="H51" si="34">IF($D50&lt;&gt;"",F51*$D50,0)</f>
        <v>0</v>
      </c>
    </row>
    <row r="52" spans="1:8" x14ac:dyDescent="0.35">
      <c r="A52" s="217"/>
      <c r="B52" s="86"/>
      <c r="C52" s="86"/>
      <c r="D52" s="232"/>
      <c r="E52" s="36">
        <v>2022</v>
      </c>
      <c r="F52" s="37"/>
      <c r="G52" s="38"/>
      <c r="H52" s="41">
        <f t="shared" ref="H52" si="35">IF($D50&lt;&gt;"",F52*$D50,0)</f>
        <v>0</v>
      </c>
    </row>
    <row r="53" spans="1:8" x14ac:dyDescent="0.35">
      <c r="A53" s="219"/>
      <c r="B53" s="88"/>
      <c r="C53" s="88"/>
      <c r="D53" s="233"/>
      <c r="E53" s="36">
        <v>2023</v>
      </c>
      <c r="F53" s="37"/>
      <c r="G53" s="38"/>
      <c r="H53" s="41">
        <f t="shared" ref="H53" si="36">IF($D50&lt;&gt;"",F53*$D50,0)</f>
        <v>0</v>
      </c>
    </row>
    <row r="54" spans="1:8" x14ac:dyDescent="0.35">
      <c r="A54" s="185">
        <v>7</v>
      </c>
      <c r="B54" s="188"/>
      <c r="C54" s="188"/>
      <c r="D54" s="227" t="str">
        <f t="shared" ref="D54" si="37">IF(C54="","",VLOOKUP(C54,$L$4:$M$12,2,FALSE))</f>
        <v/>
      </c>
      <c r="E54" s="29">
        <v>2016</v>
      </c>
      <c r="F54" s="30"/>
      <c r="G54" s="31"/>
      <c r="H54" s="34">
        <f t="shared" ref="H54" si="38">IF($D54&lt;&gt;"",F54*$D54,0)</f>
        <v>0</v>
      </c>
    </row>
    <row r="55" spans="1:8" x14ac:dyDescent="0.35">
      <c r="A55" s="186"/>
      <c r="B55" s="189"/>
      <c r="C55" s="189"/>
      <c r="D55" s="228"/>
      <c r="E55" s="29">
        <v>2017</v>
      </c>
      <c r="F55" s="30"/>
      <c r="G55" s="31"/>
      <c r="H55" s="34">
        <f t="shared" ref="H55" si="39">IF($D54&lt;&gt;"",F55*$D54,0)</f>
        <v>0</v>
      </c>
    </row>
    <row r="56" spans="1:8" x14ac:dyDescent="0.35">
      <c r="A56" s="186"/>
      <c r="B56" s="189"/>
      <c r="C56" s="189"/>
      <c r="D56" s="228"/>
      <c r="E56" s="29">
        <v>2018</v>
      </c>
      <c r="F56" s="30"/>
      <c r="G56" s="31"/>
      <c r="H56" s="34">
        <f t="shared" ref="H56" si="40">IF($D54&lt;&gt;"",F56*$D54,0)</f>
        <v>0</v>
      </c>
    </row>
    <row r="57" spans="1:8" x14ac:dyDescent="0.35">
      <c r="A57" s="186"/>
      <c r="B57" s="189"/>
      <c r="C57" s="189"/>
      <c r="D57" s="228"/>
      <c r="E57" s="29">
        <v>2019</v>
      </c>
      <c r="F57" s="30"/>
      <c r="G57" s="31"/>
      <c r="H57" s="34">
        <f t="shared" ref="H57" si="41">IF($D54&lt;&gt;"",F57*$D54,0)</f>
        <v>0</v>
      </c>
    </row>
    <row r="58" spans="1:8" x14ac:dyDescent="0.35">
      <c r="A58" s="186"/>
      <c r="B58" s="189"/>
      <c r="C58" s="189"/>
      <c r="D58" s="228"/>
      <c r="E58" s="29">
        <v>2020</v>
      </c>
      <c r="F58" s="30"/>
      <c r="G58" s="31"/>
      <c r="H58" s="34">
        <f t="shared" ref="H58" si="42">IF($D58&lt;&gt;"",F58*$D58,0)</f>
        <v>0</v>
      </c>
    </row>
    <row r="59" spans="1:8" x14ac:dyDescent="0.35">
      <c r="A59" s="186"/>
      <c r="B59" s="189"/>
      <c r="C59" s="189"/>
      <c r="D59" s="228"/>
      <c r="E59" s="29">
        <v>2021</v>
      </c>
      <c r="F59" s="30"/>
      <c r="G59" s="31"/>
      <c r="H59" s="34">
        <f t="shared" ref="H59" si="43">IF($D58&lt;&gt;"",F59*$D58,0)</f>
        <v>0</v>
      </c>
    </row>
    <row r="60" spans="1:8" x14ac:dyDescent="0.35">
      <c r="A60" s="186"/>
      <c r="B60" s="189"/>
      <c r="C60" s="189"/>
      <c r="D60" s="228"/>
      <c r="E60" s="29">
        <v>2022</v>
      </c>
      <c r="F60" s="30"/>
      <c r="G60" s="31"/>
      <c r="H60" s="34">
        <f t="shared" ref="H60" si="44">IF($D58&lt;&gt;"",F60*$D58,0)</f>
        <v>0</v>
      </c>
    </row>
    <row r="61" spans="1:8" x14ac:dyDescent="0.35">
      <c r="A61" s="187"/>
      <c r="B61" s="190"/>
      <c r="C61" s="190"/>
      <c r="D61" s="230"/>
      <c r="E61" s="29">
        <v>2023</v>
      </c>
      <c r="F61" s="30"/>
      <c r="G61" s="31"/>
      <c r="H61" s="34">
        <f t="shared" ref="H61" si="45">IF($D58&lt;&gt;"",F61*$D58,0)</f>
        <v>0</v>
      </c>
    </row>
    <row r="62" spans="1:8" x14ac:dyDescent="0.35">
      <c r="A62" s="215">
        <v>8</v>
      </c>
      <c r="B62" s="84"/>
      <c r="C62" s="84"/>
      <c r="D62" s="231" t="str">
        <f t="shared" ref="D62" si="46">IF(C62="","",VLOOKUP(C62,$L$4:$M$12,2,FALSE))</f>
        <v/>
      </c>
      <c r="E62" s="36">
        <v>2016</v>
      </c>
      <c r="F62" s="37"/>
      <c r="G62" s="38"/>
      <c r="H62" s="41">
        <f t="shared" ref="H62" si="47">IF($D62&lt;&gt;"",F62*$D62,0)</f>
        <v>0</v>
      </c>
    </row>
    <row r="63" spans="1:8" x14ac:dyDescent="0.35">
      <c r="A63" s="217"/>
      <c r="B63" s="86"/>
      <c r="C63" s="86"/>
      <c r="D63" s="232"/>
      <c r="E63" s="36">
        <v>2017</v>
      </c>
      <c r="F63" s="37"/>
      <c r="G63" s="38"/>
      <c r="H63" s="41">
        <f t="shared" ref="H63" si="48">IF($D62&lt;&gt;"",F63*$D62,0)</f>
        <v>0</v>
      </c>
    </row>
    <row r="64" spans="1:8" x14ac:dyDescent="0.35">
      <c r="A64" s="217"/>
      <c r="B64" s="86"/>
      <c r="C64" s="86"/>
      <c r="D64" s="232"/>
      <c r="E64" s="36">
        <v>2018</v>
      </c>
      <c r="F64" s="37"/>
      <c r="G64" s="38"/>
      <c r="H64" s="41">
        <f t="shared" ref="H64" si="49">IF($D62&lt;&gt;"",F64*$D62,0)</f>
        <v>0</v>
      </c>
    </row>
    <row r="65" spans="1:8" x14ac:dyDescent="0.35">
      <c r="A65" s="217"/>
      <c r="B65" s="86"/>
      <c r="C65" s="86"/>
      <c r="D65" s="232"/>
      <c r="E65" s="36">
        <v>2019</v>
      </c>
      <c r="F65" s="37"/>
      <c r="G65" s="38"/>
      <c r="H65" s="41">
        <f t="shared" ref="H65" si="50">IF($D62&lt;&gt;"",F65*$D62,0)</f>
        <v>0</v>
      </c>
    </row>
    <row r="66" spans="1:8" x14ac:dyDescent="0.35">
      <c r="A66" s="217"/>
      <c r="B66" s="86"/>
      <c r="C66" s="86"/>
      <c r="D66" s="232"/>
      <c r="E66" s="36">
        <v>2020</v>
      </c>
      <c r="F66" s="37"/>
      <c r="G66" s="38"/>
      <c r="H66" s="41">
        <f t="shared" ref="H66" si="51">IF($D66&lt;&gt;"",F66*$D66,0)</f>
        <v>0</v>
      </c>
    </row>
    <row r="67" spans="1:8" x14ac:dyDescent="0.35">
      <c r="A67" s="217"/>
      <c r="B67" s="86"/>
      <c r="C67" s="86"/>
      <c r="D67" s="232"/>
      <c r="E67" s="36">
        <v>2021</v>
      </c>
      <c r="F67" s="37"/>
      <c r="G67" s="38"/>
      <c r="H67" s="41">
        <f t="shared" ref="H67" si="52">IF($D66&lt;&gt;"",F67*$D66,0)</f>
        <v>0</v>
      </c>
    </row>
    <row r="68" spans="1:8" x14ac:dyDescent="0.35">
      <c r="A68" s="217"/>
      <c r="B68" s="86"/>
      <c r="C68" s="86"/>
      <c r="D68" s="232"/>
      <c r="E68" s="36">
        <v>2022</v>
      </c>
      <c r="F68" s="37"/>
      <c r="G68" s="38"/>
      <c r="H68" s="41">
        <f t="shared" ref="H68" si="53">IF($D66&lt;&gt;"",F68*$D66,0)</f>
        <v>0</v>
      </c>
    </row>
    <row r="69" spans="1:8" x14ac:dyDescent="0.35">
      <c r="A69" s="219"/>
      <c r="B69" s="88"/>
      <c r="C69" s="88"/>
      <c r="D69" s="233"/>
      <c r="E69" s="36">
        <v>2023</v>
      </c>
      <c r="F69" s="37"/>
      <c r="G69" s="38"/>
      <c r="H69" s="41">
        <f t="shared" ref="H69" si="54">IF($D66&lt;&gt;"",F69*$D66,0)</f>
        <v>0</v>
      </c>
    </row>
    <row r="71" spans="1:8" x14ac:dyDescent="0.35">
      <c r="F71" s="48" t="s">
        <v>79</v>
      </c>
      <c r="G71" s="48"/>
      <c r="H71" s="48"/>
    </row>
    <row r="72" spans="1:8" x14ac:dyDescent="0.35">
      <c r="E72" s="18"/>
      <c r="F72" s="48" t="s">
        <v>153</v>
      </c>
      <c r="G72" s="48" t="s">
        <v>78</v>
      </c>
      <c r="H72" s="48" t="s">
        <v>72</v>
      </c>
    </row>
    <row r="73" spans="1:8" x14ac:dyDescent="0.35">
      <c r="E73" s="18">
        <v>2016</v>
      </c>
      <c r="F73" s="56">
        <f>F6+F14+F22+F30+F38+F46+F54+F62</f>
        <v>0</v>
      </c>
      <c r="G73" s="221">
        <f t="shared" ref="G73:H73" si="55">G6+G14+G22+G30+G38+G46+G54+G62</f>
        <v>0</v>
      </c>
      <c r="H73" s="56">
        <f t="shared" si="55"/>
        <v>0</v>
      </c>
    </row>
    <row r="74" spans="1:8" x14ac:dyDescent="0.35">
      <c r="E74" s="18">
        <v>2017</v>
      </c>
      <c r="F74" s="56">
        <f t="shared" ref="F74:H80" si="56">F7+F15+F23+F31+F39+F47+F55+F63</f>
        <v>0</v>
      </c>
      <c r="G74" s="221">
        <f t="shared" si="56"/>
        <v>0</v>
      </c>
      <c r="H74" s="56">
        <f t="shared" si="56"/>
        <v>0</v>
      </c>
    </row>
    <row r="75" spans="1:8" x14ac:dyDescent="0.35">
      <c r="E75" s="18">
        <v>2018</v>
      </c>
      <c r="F75" s="56">
        <f t="shared" si="56"/>
        <v>0</v>
      </c>
      <c r="G75" s="221">
        <f t="shared" si="56"/>
        <v>0</v>
      </c>
      <c r="H75" s="56">
        <f t="shared" si="56"/>
        <v>0</v>
      </c>
    </row>
    <row r="76" spans="1:8" x14ac:dyDescent="0.35">
      <c r="E76" s="18">
        <v>2019</v>
      </c>
      <c r="F76" s="56">
        <f t="shared" si="56"/>
        <v>0</v>
      </c>
      <c r="G76" s="221">
        <f t="shared" si="56"/>
        <v>0</v>
      </c>
      <c r="H76" s="56">
        <f t="shared" si="56"/>
        <v>0</v>
      </c>
    </row>
    <row r="77" spans="1:8" x14ac:dyDescent="0.35">
      <c r="E77" s="18">
        <v>2020</v>
      </c>
      <c r="F77" s="56">
        <f t="shared" si="56"/>
        <v>0</v>
      </c>
      <c r="G77" s="221">
        <f t="shared" si="56"/>
        <v>0</v>
      </c>
      <c r="H77" s="56">
        <f t="shared" si="56"/>
        <v>0</v>
      </c>
    </row>
    <row r="78" spans="1:8" x14ac:dyDescent="0.35">
      <c r="E78" s="18">
        <v>2021</v>
      </c>
      <c r="F78" s="56">
        <f t="shared" si="56"/>
        <v>0</v>
      </c>
      <c r="G78" s="221">
        <f t="shared" si="56"/>
        <v>0</v>
      </c>
      <c r="H78" s="56">
        <f t="shared" si="56"/>
        <v>0</v>
      </c>
    </row>
    <row r="79" spans="1:8" x14ac:dyDescent="0.35">
      <c r="E79" s="18">
        <v>2022</v>
      </c>
      <c r="F79" s="56">
        <f t="shared" si="56"/>
        <v>0</v>
      </c>
      <c r="G79" s="221">
        <f t="shared" si="56"/>
        <v>0</v>
      </c>
      <c r="H79" s="56">
        <f t="shared" si="56"/>
        <v>0</v>
      </c>
    </row>
    <row r="80" spans="1:8" x14ac:dyDescent="0.35">
      <c r="E80" s="18">
        <v>2023</v>
      </c>
      <c r="F80" s="56">
        <f t="shared" si="56"/>
        <v>0</v>
      </c>
      <c r="G80" s="221">
        <f t="shared" si="56"/>
        <v>0</v>
      </c>
      <c r="H80" s="56">
        <f t="shared" si="56"/>
        <v>0</v>
      </c>
    </row>
  </sheetData>
  <mergeCells count="3">
    <mergeCell ref="F3:H3"/>
    <mergeCell ref="A3:E3"/>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63"/>
  <sheetViews>
    <sheetView tabSelected="1" workbookViewId="0">
      <selection activeCell="B1" sqref="B1:N1"/>
    </sheetView>
  </sheetViews>
  <sheetFormatPr defaultRowHeight="14.5" x14ac:dyDescent="0.35"/>
  <cols>
    <col min="2" max="2" width="24.1796875" customWidth="1"/>
    <col min="3" max="3" width="13.453125" customWidth="1"/>
    <col min="4" max="4" width="12" customWidth="1"/>
    <col min="6" max="8" width="16.1796875" customWidth="1"/>
    <col min="9" max="9" width="11.1796875" customWidth="1"/>
    <col min="10" max="10" width="15.1796875" customWidth="1"/>
    <col min="11" max="12" width="14.7265625" customWidth="1"/>
    <col min="13" max="13" width="11.81640625" customWidth="1"/>
    <col min="14" max="14" width="12.54296875" customWidth="1"/>
  </cols>
  <sheetData>
    <row r="1" spans="1:17" ht="84.75" customHeight="1" thickBot="1" x14ac:dyDescent="0.4">
      <c r="A1" s="104"/>
      <c r="B1" s="474" t="s">
        <v>204</v>
      </c>
      <c r="C1" s="475"/>
      <c r="D1" s="475"/>
      <c r="E1" s="475"/>
      <c r="F1" s="475"/>
      <c r="G1" s="475"/>
      <c r="H1" s="475"/>
      <c r="I1" s="475"/>
      <c r="J1" s="475"/>
      <c r="K1" s="475"/>
      <c r="L1" s="475"/>
      <c r="M1" s="475"/>
      <c r="N1" s="476"/>
      <c r="O1" s="105"/>
      <c r="P1" s="105"/>
      <c r="Q1" s="106"/>
    </row>
    <row r="2" spans="1:17" ht="25.5" customHeight="1" thickBot="1" x14ac:dyDescent="0.4">
      <c r="A2" s="305"/>
      <c r="B2" s="488" t="s">
        <v>0</v>
      </c>
      <c r="C2" s="489"/>
      <c r="D2" s="489"/>
      <c r="E2" s="489"/>
      <c r="F2" s="489"/>
      <c r="G2" s="489"/>
      <c r="H2" s="489"/>
      <c r="I2" s="489"/>
      <c r="J2" s="489"/>
      <c r="K2" s="489"/>
      <c r="L2" s="489"/>
      <c r="M2" s="489"/>
      <c r="N2" s="490"/>
      <c r="O2" s="107"/>
      <c r="P2" s="107"/>
      <c r="Q2" s="106"/>
    </row>
    <row r="3" spans="1:17" s="255" customFormat="1" ht="22.5" customHeight="1" thickBot="1" x14ac:dyDescent="0.5">
      <c r="A3" s="249"/>
      <c r="B3" s="250" t="s">
        <v>92</v>
      </c>
      <c r="C3" s="251"/>
      <c r="D3" s="251"/>
      <c r="E3" s="251"/>
      <c r="F3" s="300">
        <v>8.5999999999999993E-2</v>
      </c>
      <c r="G3" s="265"/>
      <c r="H3" s="300">
        <v>0.82499999999999996</v>
      </c>
      <c r="I3" s="251"/>
      <c r="J3" s="251"/>
      <c r="K3" s="251"/>
      <c r="L3" s="251"/>
      <c r="M3" s="251"/>
      <c r="N3" s="252"/>
      <c r="O3" s="253"/>
      <c r="P3" s="253"/>
      <c r="Q3" s="254"/>
    </row>
    <row r="4" spans="1:17" ht="74.25" customHeight="1" thickBot="1" x14ac:dyDescent="0.4">
      <c r="A4" s="108"/>
      <c r="B4" s="290" t="s">
        <v>93</v>
      </c>
      <c r="C4" s="291" t="s">
        <v>58</v>
      </c>
      <c r="D4" s="292" t="s">
        <v>94</v>
      </c>
      <c r="E4" s="293" t="s">
        <v>95</v>
      </c>
      <c r="F4" s="294" t="s">
        <v>96</v>
      </c>
      <c r="G4" s="294" t="s">
        <v>97</v>
      </c>
      <c r="H4" s="294" t="s">
        <v>98</v>
      </c>
      <c r="I4" s="295" t="s">
        <v>99</v>
      </c>
      <c r="J4" s="295" t="s">
        <v>100</v>
      </c>
      <c r="K4" s="291"/>
      <c r="L4" s="294" t="s">
        <v>101</v>
      </c>
      <c r="M4" s="294" t="s">
        <v>102</v>
      </c>
      <c r="N4" s="296"/>
      <c r="O4" s="107"/>
      <c r="P4" s="107"/>
      <c r="Q4" s="106"/>
    </row>
    <row r="5" spans="1:17" x14ac:dyDescent="0.35">
      <c r="B5" s="482">
        <f>'1-KURUM BİLGİLERİ'!C6</f>
        <v>0</v>
      </c>
      <c r="C5" s="109">
        <v>2016</v>
      </c>
      <c r="D5" s="110">
        <f>'1-KURUM BİLGİLERİ'!C21</f>
        <v>0</v>
      </c>
      <c r="E5" s="111">
        <f>'1-KURUM BİLGİLERİ'!C24</f>
        <v>0</v>
      </c>
      <c r="F5" s="266">
        <f>'2-ELEKTRİK VERİLERİ'!AC88</f>
        <v>0</v>
      </c>
      <c r="G5" s="112">
        <f>'2-ELEKTRİK VERİLERİ'!AE88</f>
        <v>0</v>
      </c>
      <c r="H5" s="266">
        <f>'3-DOĞALGAZ VERİLERİ'!AE130</f>
        <v>0</v>
      </c>
      <c r="I5" s="283">
        <f>'5-SIVI YAKIT BİLGİLERİ'!F73</f>
        <v>0</v>
      </c>
      <c r="J5" s="284">
        <f>'4-KATI YAKIT VERİLERİ'!F73</f>
        <v>0</v>
      </c>
      <c r="K5" s="113"/>
      <c r="L5" s="114">
        <f>H5*H3/1000</f>
        <v>0</v>
      </c>
      <c r="M5" s="112">
        <f>SUM(G5,L5)</f>
        <v>0</v>
      </c>
      <c r="N5" s="115"/>
      <c r="O5" s="107"/>
      <c r="P5" s="107"/>
      <c r="Q5" s="106"/>
    </row>
    <row r="6" spans="1:17" x14ac:dyDescent="0.35">
      <c r="A6" s="108"/>
      <c r="B6" s="483"/>
      <c r="C6" s="109">
        <v>2017</v>
      </c>
      <c r="D6" s="110">
        <f>'1-KURUM BİLGİLERİ'!D21</f>
        <v>0</v>
      </c>
      <c r="E6" s="116">
        <f>'1-KURUM BİLGİLERİ'!D24</f>
        <v>0</v>
      </c>
      <c r="F6" s="266">
        <f>'2-ELEKTRİK VERİLERİ'!AC89</f>
        <v>0</v>
      </c>
      <c r="G6" s="112">
        <f>'2-ELEKTRİK VERİLERİ'!AE89</f>
        <v>0</v>
      </c>
      <c r="H6" s="266">
        <f>'3-DOĞALGAZ VERİLERİ'!AE131</f>
        <v>0</v>
      </c>
      <c r="I6" s="283">
        <f>'5-SIVI YAKIT BİLGİLERİ'!F74</f>
        <v>0</v>
      </c>
      <c r="J6" s="284">
        <f>'4-KATI YAKIT VERİLERİ'!F74</f>
        <v>0</v>
      </c>
      <c r="K6" s="113"/>
      <c r="L6" s="114">
        <f>H6*H3/1000</f>
        <v>0</v>
      </c>
      <c r="M6" s="112">
        <f>SUM(G6,L6)</f>
        <v>0</v>
      </c>
      <c r="N6" s="115"/>
      <c r="O6" s="107"/>
      <c r="P6" s="107"/>
      <c r="Q6" s="106"/>
    </row>
    <row r="7" spans="1:17" ht="15" thickBot="1" x14ac:dyDescent="0.4">
      <c r="A7" s="108"/>
      <c r="B7" s="483"/>
      <c r="C7" s="271">
        <v>2018</v>
      </c>
      <c r="D7" s="272">
        <f>'1-KURUM BİLGİLERİ'!E21</f>
        <v>0</v>
      </c>
      <c r="E7" s="273">
        <f>'1-KURUM BİLGİLERİ'!E24</f>
        <v>0</v>
      </c>
      <c r="F7" s="266">
        <f>'2-ELEKTRİK VERİLERİ'!AC90</f>
        <v>0</v>
      </c>
      <c r="G7" s="112">
        <f>'2-ELEKTRİK VERİLERİ'!AE90</f>
        <v>0</v>
      </c>
      <c r="H7" s="266">
        <f>'3-DOĞALGAZ VERİLERİ'!AE132</f>
        <v>0</v>
      </c>
      <c r="I7" s="283">
        <f>'5-SIVI YAKIT BİLGİLERİ'!F75</f>
        <v>0</v>
      </c>
      <c r="J7" s="284">
        <f>'4-KATI YAKIT VERİLERİ'!F75</f>
        <v>0</v>
      </c>
      <c r="K7" s="275"/>
      <c r="L7" s="276">
        <f>H7*H3/1000</f>
        <v>0</v>
      </c>
      <c r="M7" s="274">
        <f>SUM(G7,L7)</f>
        <v>0</v>
      </c>
      <c r="N7" s="277"/>
      <c r="O7" s="107"/>
      <c r="P7" s="107"/>
      <c r="Q7" s="106"/>
    </row>
    <row r="8" spans="1:17" s="270" customFormat="1" ht="15" thickBot="1" x14ac:dyDescent="0.4">
      <c r="A8" s="267"/>
      <c r="B8" s="484"/>
      <c r="C8" s="302" t="s">
        <v>103</v>
      </c>
      <c r="D8" s="278">
        <f t="shared" ref="D8:J8" si="0">AVERAGE(D5:D7)</f>
        <v>0</v>
      </c>
      <c r="E8" s="279">
        <f t="shared" si="0"/>
        <v>0</v>
      </c>
      <c r="F8" s="279">
        <f t="shared" si="0"/>
        <v>0</v>
      </c>
      <c r="G8" s="301">
        <f t="shared" si="0"/>
        <v>0</v>
      </c>
      <c r="H8" s="279">
        <f t="shared" si="0"/>
        <v>0</v>
      </c>
      <c r="I8" s="279">
        <f t="shared" si="0"/>
        <v>0</v>
      </c>
      <c r="J8" s="303">
        <f t="shared" si="0"/>
        <v>0</v>
      </c>
      <c r="K8" s="304"/>
      <c r="L8" s="301">
        <f>AVERAGE(L5:L7)</f>
        <v>0</v>
      </c>
      <c r="M8" s="301">
        <f>AVERAGE(M5:M7)</f>
        <v>0</v>
      </c>
      <c r="N8" s="280"/>
      <c r="O8" s="268"/>
      <c r="P8" s="268"/>
      <c r="Q8" s="269"/>
    </row>
    <row r="9" spans="1:17" x14ac:dyDescent="0.35">
      <c r="A9" s="108"/>
      <c r="B9" s="117"/>
      <c r="C9" s="118"/>
      <c r="D9" s="118"/>
      <c r="E9" s="118"/>
      <c r="F9" s="118"/>
      <c r="G9" s="118"/>
      <c r="H9" s="118"/>
      <c r="I9" s="118"/>
      <c r="J9" s="118"/>
      <c r="K9" s="118"/>
      <c r="L9" s="118"/>
      <c r="M9" s="118"/>
      <c r="N9" s="119"/>
      <c r="O9" s="107"/>
      <c r="P9" s="107"/>
      <c r="Q9" s="106"/>
    </row>
    <row r="10" spans="1:17" ht="15" thickBot="1" x14ac:dyDescent="0.4">
      <c r="A10" s="108"/>
      <c r="B10" s="120"/>
      <c r="C10" s="121"/>
      <c r="D10" s="121"/>
      <c r="E10" s="121"/>
      <c r="F10" s="121"/>
      <c r="G10" s="121"/>
      <c r="H10" s="121"/>
      <c r="I10" s="121"/>
      <c r="J10" s="121"/>
      <c r="K10" s="121"/>
      <c r="L10" s="121"/>
      <c r="M10" s="121"/>
      <c r="N10" s="122"/>
      <c r="O10" s="107"/>
      <c r="P10" s="107"/>
      <c r="Q10" s="106"/>
    </row>
    <row r="11" spans="1:17" s="255" customFormat="1" ht="22.5" customHeight="1" thickBot="1" x14ac:dyDescent="0.5">
      <c r="A11" s="249"/>
      <c r="B11" s="250" t="s">
        <v>104</v>
      </c>
      <c r="C11" s="251"/>
      <c r="D11" s="251"/>
      <c r="E11" s="251"/>
      <c r="F11" s="251"/>
      <c r="G11" s="251"/>
      <c r="H11" s="251"/>
      <c r="I11" s="251"/>
      <c r="J11" s="251"/>
      <c r="K11" s="251"/>
      <c r="L11" s="251"/>
      <c r="M11" s="251"/>
      <c r="N11" s="252"/>
      <c r="O11" s="253"/>
      <c r="P11" s="253"/>
      <c r="Q11" s="254"/>
    </row>
    <row r="12" spans="1:17" ht="58.5" thickBot="1" x14ac:dyDescent="0.4">
      <c r="A12" s="108"/>
      <c r="B12" s="285" t="s">
        <v>105</v>
      </c>
      <c r="C12" s="286" t="s">
        <v>106</v>
      </c>
      <c r="D12" s="287" t="s">
        <v>94</v>
      </c>
      <c r="E12" s="287" t="s">
        <v>58</v>
      </c>
      <c r="F12" s="287" t="s">
        <v>107</v>
      </c>
      <c r="G12" s="287" t="s">
        <v>108</v>
      </c>
      <c r="H12" s="287" t="s">
        <v>109</v>
      </c>
      <c r="I12" s="288" t="s">
        <v>110</v>
      </c>
      <c r="J12" s="287" t="s">
        <v>111</v>
      </c>
      <c r="K12" s="288" t="s">
        <v>112</v>
      </c>
      <c r="L12" s="289" t="s">
        <v>113</v>
      </c>
      <c r="M12" s="107"/>
      <c r="N12" s="107"/>
      <c r="O12" s="106"/>
    </row>
    <row r="13" spans="1:17" x14ac:dyDescent="0.35">
      <c r="A13" s="108"/>
      <c r="B13" s="485">
        <f>B5</f>
        <v>0</v>
      </c>
      <c r="C13" s="123">
        <f>'1-KURUM BİLGİLERİ'!H24</f>
        <v>0</v>
      </c>
      <c r="D13" s="124">
        <f>'1-KURUM BİLGİLERİ'!H21</f>
        <v>0</v>
      </c>
      <c r="E13" s="125">
        <v>2021</v>
      </c>
      <c r="F13" s="306">
        <f>'2-ELEKTRİK VERİLERİ'!AE93</f>
        <v>0</v>
      </c>
      <c r="G13" s="307">
        <f>'3-DOĞALGAZ VERİLERİ'!AG135+'4-KATI YAKIT VERİLERİ'!H78+'5-SIVI YAKIT BİLGİLERİ'!H78</f>
        <v>0</v>
      </c>
      <c r="H13" s="308">
        <f>F13+G13</f>
        <v>0</v>
      </c>
      <c r="I13" s="309">
        <f>M8</f>
        <v>0</v>
      </c>
      <c r="J13" s="128" t="s">
        <v>114</v>
      </c>
      <c r="K13" s="129"/>
      <c r="L13" s="130">
        <f>IF(K13&lt;&gt;"",K13/$I$13,0)</f>
        <v>0</v>
      </c>
      <c r="M13" s="107"/>
      <c r="N13" s="107"/>
      <c r="O13" s="106"/>
    </row>
    <row r="14" spans="1:17" x14ac:dyDescent="0.35">
      <c r="A14" s="108"/>
      <c r="B14" s="486"/>
      <c r="C14" s="123"/>
      <c r="D14" s="124"/>
      <c r="E14" s="125"/>
      <c r="F14" s="281"/>
      <c r="G14" s="127"/>
      <c r="H14" s="126"/>
      <c r="I14" s="126"/>
      <c r="J14" s="131" t="s">
        <v>115</v>
      </c>
      <c r="K14" s="129"/>
      <c r="L14" s="130">
        <f>IF(K14&lt;&gt;"",K14/$I$13,0)</f>
        <v>0</v>
      </c>
      <c r="M14" s="107"/>
      <c r="N14" s="107"/>
      <c r="O14" s="106"/>
    </row>
    <row r="15" spans="1:17" x14ac:dyDescent="0.35">
      <c r="A15" s="108"/>
      <c r="B15" s="486"/>
      <c r="C15" s="123"/>
      <c r="D15" s="124"/>
      <c r="E15" s="125"/>
      <c r="F15" s="281"/>
      <c r="G15" s="127"/>
      <c r="H15" s="126"/>
      <c r="I15" s="126"/>
      <c r="J15" s="131" t="s">
        <v>116</v>
      </c>
      <c r="K15" s="129"/>
      <c r="L15" s="130">
        <f>IF(K15&lt;&gt;"",K15/$I$13,0)</f>
        <v>0</v>
      </c>
      <c r="M15" s="107"/>
      <c r="N15" s="107"/>
      <c r="O15" s="106"/>
    </row>
    <row r="16" spans="1:17" ht="15" thickBot="1" x14ac:dyDescent="0.4">
      <c r="A16" s="108"/>
      <c r="B16" s="487"/>
      <c r="C16" s="132"/>
      <c r="D16" s="133"/>
      <c r="E16" s="134"/>
      <c r="F16" s="282"/>
      <c r="G16" s="136"/>
      <c r="H16" s="135"/>
      <c r="I16" s="135"/>
      <c r="J16" s="137" t="s">
        <v>71</v>
      </c>
      <c r="K16" s="138">
        <f>SUM(K13:K15)</f>
        <v>0</v>
      </c>
      <c r="L16" s="139">
        <f>SUM(L13:L15)</f>
        <v>0</v>
      </c>
      <c r="M16" s="107"/>
      <c r="N16" s="107"/>
      <c r="O16" s="106"/>
    </row>
    <row r="17" spans="1:17" x14ac:dyDescent="0.35">
      <c r="A17" s="108"/>
      <c r="B17" s="298"/>
      <c r="C17" s="140"/>
      <c r="D17" s="141"/>
      <c r="E17" s="142"/>
      <c r="F17" s="281"/>
      <c r="G17" s="127"/>
      <c r="H17" s="126"/>
      <c r="I17" s="126"/>
      <c r="J17" s="143" t="s">
        <v>114</v>
      </c>
      <c r="K17" s="144"/>
      <c r="L17" s="145">
        <f>IF(K17&lt;&gt;"",K17/$I$13,0)</f>
        <v>0</v>
      </c>
      <c r="M17" s="107"/>
      <c r="N17" s="107"/>
      <c r="O17" s="106"/>
    </row>
    <row r="18" spans="1:17" x14ac:dyDescent="0.35">
      <c r="A18" s="108"/>
      <c r="B18" s="297"/>
      <c r="C18" s="123"/>
      <c r="D18" s="124"/>
      <c r="E18" s="125"/>
      <c r="F18" s="281"/>
      <c r="G18" s="127"/>
      <c r="H18" s="126"/>
      <c r="I18" s="126"/>
      <c r="J18" s="131" t="s">
        <v>115</v>
      </c>
      <c r="K18" s="129"/>
      <c r="L18" s="130">
        <f>IF(K18&lt;&gt;"",K18/$I$13,0)</f>
        <v>0</v>
      </c>
      <c r="M18" s="107"/>
      <c r="N18" s="107"/>
      <c r="O18" s="106"/>
    </row>
    <row r="19" spans="1:17" x14ac:dyDescent="0.35">
      <c r="A19" s="108"/>
      <c r="B19" s="297"/>
      <c r="C19" s="123"/>
      <c r="D19" s="124"/>
      <c r="E19" s="125"/>
      <c r="F19" s="126"/>
      <c r="G19" s="127"/>
      <c r="H19" s="126"/>
      <c r="I19" s="126"/>
      <c r="J19" s="131" t="s">
        <v>116</v>
      </c>
      <c r="K19" s="129"/>
      <c r="L19" s="130">
        <f>IF(K19&lt;&gt;"",K19/$I$13,0)</f>
        <v>0</v>
      </c>
      <c r="M19" s="107"/>
      <c r="N19" s="107"/>
      <c r="O19" s="106"/>
    </row>
    <row r="20" spans="1:17" ht="15" thickBot="1" x14ac:dyDescent="0.4">
      <c r="A20" s="108"/>
      <c r="B20" s="299"/>
      <c r="C20" s="132"/>
      <c r="D20" s="133"/>
      <c r="E20" s="134"/>
      <c r="F20" s="135"/>
      <c r="G20" s="136"/>
      <c r="H20" s="135"/>
      <c r="I20" s="135"/>
      <c r="J20" s="137" t="s">
        <v>71</v>
      </c>
      <c r="K20" s="138">
        <f>SUM(K17:K19)</f>
        <v>0</v>
      </c>
      <c r="L20" s="139">
        <f>SUM(L17:L19)</f>
        <v>0</v>
      </c>
      <c r="M20" s="107"/>
      <c r="N20" s="107"/>
      <c r="O20" s="106"/>
    </row>
    <row r="21" spans="1:17" x14ac:dyDescent="0.35">
      <c r="A21" s="108"/>
      <c r="B21" s="261" t="s">
        <v>202</v>
      </c>
      <c r="O21" s="107"/>
      <c r="P21" s="107"/>
      <c r="Q21" s="106"/>
    </row>
    <row r="22" spans="1:17" ht="15.5" x14ac:dyDescent="0.35">
      <c r="A22" s="108"/>
      <c r="B22" s="107"/>
      <c r="C22" s="107"/>
      <c r="D22" s="107"/>
      <c r="E22" s="107"/>
      <c r="F22" s="107"/>
      <c r="G22" s="107"/>
      <c r="H22" s="107"/>
      <c r="I22" s="107"/>
      <c r="J22" s="107"/>
      <c r="K22" s="107"/>
      <c r="L22" s="107"/>
      <c r="M22" s="146" t="s">
        <v>117</v>
      </c>
      <c r="N22" s="146"/>
      <c r="O22" s="107"/>
      <c r="P22" s="107"/>
      <c r="Q22" s="106"/>
    </row>
    <row r="23" spans="1:17" ht="15.5" x14ac:dyDescent="0.35">
      <c r="A23" s="108"/>
      <c r="B23" s="107"/>
      <c r="C23" s="107"/>
      <c r="D23" s="107"/>
      <c r="E23" s="107"/>
      <c r="F23" s="107"/>
      <c r="G23" s="107"/>
      <c r="H23" s="107"/>
      <c r="I23" s="107"/>
      <c r="J23" s="107"/>
      <c r="K23" s="107"/>
      <c r="L23" s="107"/>
      <c r="M23" s="146"/>
      <c r="N23" s="146"/>
      <c r="O23" s="107"/>
      <c r="P23" s="107"/>
      <c r="Q23" s="106"/>
    </row>
    <row r="24" spans="1:17" ht="15.5" x14ac:dyDescent="0.35">
      <c r="A24" s="108"/>
      <c r="B24" s="107"/>
      <c r="C24" s="107"/>
      <c r="D24" s="107"/>
      <c r="E24" s="107"/>
      <c r="F24" s="107"/>
      <c r="G24" s="107"/>
      <c r="H24" s="107"/>
      <c r="I24" s="107"/>
      <c r="J24" s="107"/>
      <c r="K24" s="107"/>
      <c r="L24" s="107"/>
      <c r="M24" s="147">
        <f>'[1]FR_1 KURUM BİLGİLERİ'!C7</f>
        <v>0</v>
      </c>
      <c r="N24" s="147"/>
      <c r="O24" s="107"/>
      <c r="P24" s="107"/>
      <c r="Q24" s="106"/>
    </row>
    <row r="25" spans="1:17" ht="15.5" x14ac:dyDescent="0.35">
      <c r="A25" s="108"/>
      <c r="B25" s="107"/>
      <c r="C25" s="107"/>
      <c r="D25" s="107"/>
      <c r="E25" s="107"/>
      <c r="F25" s="107"/>
      <c r="G25" s="107"/>
      <c r="H25" s="107"/>
      <c r="I25" s="107"/>
      <c r="J25" s="107"/>
      <c r="K25" s="107"/>
      <c r="L25" s="107"/>
      <c r="M25" s="147" t="s">
        <v>118</v>
      </c>
      <c r="N25" s="147"/>
      <c r="O25" s="107"/>
      <c r="P25" s="107"/>
      <c r="Q25" s="106"/>
    </row>
    <row r="26" spans="1:17" ht="15.5" x14ac:dyDescent="0.35">
      <c r="A26" s="108"/>
      <c r="B26" s="107"/>
      <c r="C26" s="107"/>
      <c r="D26" s="107"/>
      <c r="E26" s="107"/>
      <c r="F26" s="107"/>
      <c r="G26" s="107"/>
      <c r="H26" s="107"/>
      <c r="I26" s="107"/>
      <c r="J26" s="107"/>
      <c r="K26" s="107"/>
      <c r="L26" s="107"/>
      <c r="M26" s="148">
        <f>'[1]FR_1 KURUM BİLGİLERİ'!H7</f>
        <v>0</v>
      </c>
      <c r="N26" s="148"/>
      <c r="O26" s="107"/>
      <c r="P26" s="107"/>
      <c r="Q26" s="106"/>
    </row>
    <row r="27" spans="1:17" ht="15.5" x14ac:dyDescent="0.35">
      <c r="A27" s="108"/>
      <c r="B27" s="107"/>
      <c r="C27" s="107"/>
      <c r="D27" s="107"/>
      <c r="E27" s="107"/>
      <c r="F27" s="107"/>
      <c r="G27" s="107"/>
      <c r="H27" s="107"/>
      <c r="I27" s="107"/>
      <c r="J27" s="107"/>
      <c r="K27" s="107"/>
      <c r="L27" s="107"/>
      <c r="M27" s="148"/>
      <c r="N27" s="148"/>
      <c r="O27" s="107"/>
      <c r="P27" s="107"/>
      <c r="Q27" s="106"/>
    </row>
    <row r="28" spans="1:17" x14ac:dyDescent="0.35">
      <c r="A28" s="149"/>
      <c r="B28" s="149"/>
      <c r="C28" s="149"/>
      <c r="D28" s="149"/>
      <c r="E28" s="149"/>
      <c r="F28" s="149"/>
      <c r="G28" s="149"/>
      <c r="H28" s="149"/>
      <c r="I28" s="149"/>
      <c r="J28" s="149"/>
      <c r="K28" s="149"/>
      <c r="L28" s="149"/>
      <c r="M28" s="149"/>
      <c r="N28" s="149"/>
      <c r="O28" s="149"/>
      <c r="P28" s="149"/>
    </row>
    <row r="29" spans="1:17" ht="15" customHeight="1" x14ac:dyDescent="0.35">
      <c r="A29" s="149"/>
      <c r="B29" s="150" t="s">
        <v>119</v>
      </c>
      <c r="C29" s="477" t="s">
        <v>120</v>
      </c>
      <c r="D29" s="477"/>
      <c r="E29" s="477"/>
      <c r="F29" s="477"/>
      <c r="G29" s="477"/>
      <c r="H29" s="477"/>
      <c r="I29" s="477"/>
      <c r="J29" s="477"/>
      <c r="K29" s="477"/>
      <c r="L29" s="477"/>
      <c r="M29" s="477"/>
      <c r="N29" s="477"/>
      <c r="O29" s="149"/>
      <c r="P29" s="149"/>
    </row>
    <row r="30" spans="1:17" ht="15" customHeight="1" x14ac:dyDescent="0.35">
      <c r="A30" s="149"/>
      <c r="B30" s="150"/>
      <c r="C30" s="477"/>
      <c r="D30" s="477"/>
      <c r="E30" s="477"/>
      <c r="F30" s="477"/>
      <c r="G30" s="477"/>
      <c r="H30" s="477"/>
      <c r="I30" s="477"/>
      <c r="J30" s="477"/>
      <c r="K30" s="477"/>
      <c r="L30" s="477"/>
      <c r="M30" s="477"/>
      <c r="N30" s="477"/>
      <c r="O30" s="149"/>
      <c r="P30" s="149"/>
    </row>
    <row r="31" spans="1:17" x14ac:dyDescent="0.35">
      <c r="A31" s="149"/>
      <c r="B31" s="149"/>
      <c r="C31" s="477"/>
      <c r="D31" s="477"/>
      <c r="E31" s="477"/>
      <c r="F31" s="477"/>
      <c r="G31" s="477"/>
      <c r="H31" s="477"/>
      <c r="I31" s="477"/>
      <c r="J31" s="477"/>
      <c r="K31" s="477"/>
      <c r="L31" s="477"/>
      <c r="M31" s="477"/>
      <c r="N31" s="477"/>
      <c r="O31" s="149"/>
      <c r="P31" s="149"/>
    </row>
    <row r="32" spans="1:17" ht="26.25" customHeight="1" x14ac:dyDescent="0.35">
      <c r="A32" s="149"/>
      <c r="B32" s="149"/>
      <c r="C32" s="478" t="s">
        <v>200</v>
      </c>
      <c r="D32" s="477"/>
      <c r="E32" s="477"/>
      <c r="F32" s="477"/>
      <c r="G32" s="477"/>
      <c r="H32" s="477"/>
      <c r="I32" s="477"/>
      <c r="J32" s="477"/>
      <c r="K32" s="477"/>
      <c r="L32" s="477"/>
      <c r="M32" s="477"/>
      <c r="N32" s="477"/>
      <c r="O32" s="149"/>
      <c r="P32" s="149"/>
    </row>
    <row r="33" spans="1:16" x14ac:dyDescent="0.35">
      <c r="A33" s="149"/>
      <c r="B33" s="149"/>
      <c r="C33" s="477"/>
      <c r="D33" s="477"/>
      <c r="E33" s="477"/>
      <c r="F33" s="477"/>
      <c r="G33" s="477"/>
      <c r="H33" s="477"/>
      <c r="I33" s="477"/>
      <c r="J33" s="477"/>
      <c r="K33" s="477"/>
      <c r="L33" s="477"/>
      <c r="M33" s="477"/>
      <c r="N33" s="477"/>
      <c r="O33" s="149"/>
      <c r="P33" s="149"/>
    </row>
    <row r="34" spans="1:16" x14ac:dyDescent="0.35">
      <c r="A34" s="149"/>
      <c r="B34" s="149"/>
      <c r="C34" s="477"/>
      <c r="D34" s="477"/>
      <c r="E34" s="477"/>
      <c r="F34" s="477"/>
      <c r="G34" s="477"/>
      <c r="H34" s="477"/>
      <c r="I34" s="477"/>
      <c r="J34" s="477"/>
      <c r="K34" s="477"/>
      <c r="L34" s="477"/>
      <c r="M34" s="477"/>
      <c r="N34" s="477"/>
      <c r="O34" s="149"/>
      <c r="P34" s="149"/>
    </row>
    <row r="35" spans="1:16" x14ac:dyDescent="0.35">
      <c r="A35" s="151"/>
      <c r="B35" s="151"/>
      <c r="C35" s="477"/>
      <c r="D35" s="477"/>
      <c r="E35" s="477"/>
      <c r="F35" s="477"/>
      <c r="G35" s="477"/>
      <c r="H35" s="477"/>
      <c r="I35" s="477"/>
      <c r="J35" s="477"/>
      <c r="K35" s="477"/>
      <c r="L35" s="477"/>
      <c r="M35" s="477"/>
      <c r="N35" s="477"/>
      <c r="O35" s="151"/>
      <c r="P35" s="151"/>
    </row>
    <row r="36" spans="1:16" ht="15" thickBot="1" x14ac:dyDescent="0.4">
      <c r="G36" t="s">
        <v>121</v>
      </c>
      <c r="L36" s="106"/>
    </row>
    <row r="37" spans="1:16" ht="15" thickBot="1" x14ac:dyDescent="0.4">
      <c r="A37" s="152"/>
      <c r="B37" s="153" t="s">
        <v>122</v>
      </c>
      <c r="C37" s="479" t="s">
        <v>123</v>
      </c>
      <c r="D37" s="480"/>
      <c r="E37" s="154"/>
      <c r="F37" s="155" t="s">
        <v>124</v>
      </c>
      <c r="G37" s="156" t="s">
        <v>125</v>
      </c>
      <c r="H37" s="479" t="s">
        <v>126</v>
      </c>
      <c r="I37" s="481"/>
      <c r="J37" s="481"/>
      <c r="K37" s="480"/>
      <c r="L37" s="157" t="s">
        <v>127</v>
      </c>
      <c r="M37" s="158"/>
      <c r="N37" s="159"/>
    </row>
    <row r="38" spans="1:16" x14ac:dyDescent="0.35">
      <c r="A38" s="160">
        <v>2016</v>
      </c>
      <c r="B38" s="161">
        <f>'[1]FR_2 ELEKTRİK VERİLERİ'!AC208</f>
        <v>0</v>
      </c>
      <c r="C38" s="162">
        <v>2016</v>
      </c>
      <c r="D38" s="163">
        <f>'[1]FR_3 DOĞALGAZ VERİLERİ'!AE129</f>
        <v>0</v>
      </c>
      <c r="E38" s="165">
        <v>2016</v>
      </c>
      <c r="F38" s="262">
        <f>'[1]FR_5 SIVI YAKIT VERİLERİ '!F73</f>
        <v>0</v>
      </c>
      <c r="G38" s="163">
        <f>'[1]FR_4 KATI YAKIT VERİLERİ'!F73</f>
        <v>0</v>
      </c>
      <c r="H38" s="162">
        <v>2016</v>
      </c>
      <c r="I38" s="164">
        <f>'[1]FR_2 ELEKTRİK VERİLERİ'!AE208</f>
        <v>0</v>
      </c>
      <c r="J38" s="118"/>
      <c r="K38" s="118"/>
      <c r="L38" s="165">
        <v>2016</v>
      </c>
      <c r="M38" s="166">
        <f>L7</f>
        <v>0</v>
      </c>
      <c r="N38" s="167"/>
      <c r="O38" s="106"/>
    </row>
    <row r="39" spans="1:16" x14ac:dyDescent="0.35">
      <c r="A39" s="160">
        <v>2017</v>
      </c>
      <c r="B39" s="168">
        <f>'[1]FR_2 ELEKTRİK VERİLERİ'!AC209</f>
        <v>0</v>
      </c>
      <c r="C39" s="160">
        <v>2017</v>
      </c>
      <c r="D39" s="169">
        <f>'[1]FR_3 DOĞALGAZ VERİLERİ'!AE130</f>
        <v>0</v>
      </c>
      <c r="E39" s="171">
        <v>2017</v>
      </c>
      <c r="F39" s="263">
        <f>'[1]FR_5 SIVI YAKIT VERİLERİ '!F74</f>
        <v>0</v>
      </c>
      <c r="G39" s="169">
        <f>'[1]FR_4 KATI YAKIT VERİLERİ'!F74</f>
        <v>0</v>
      </c>
      <c r="H39" s="160">
        <v>2017</v>
      </c>
      <c r="I39" s="170">
        <f>'[1]FR_2 ELEKTRİK VERİLERİ'!AE209</f>
        <v>0</v>
      </c>
      <c r="J39" s="89"/>
      <c r="K39" s="89"/>
      <c r="L39" s="171">
        <v>2017</v>
      </c>
      <c r="M39" s="172">
        <f>L6</f>
        <v>0</v>
      </c>
      <c r="N39" s="173"/>
    </row>
    <row r="40" spans="1:16" x14ac:dyDescent="0.35">
      <c r="A40" s="160">
        <v>2018</v>
      </c>
      <c r="B40" s="168">
        <f>'[1]FR_2 ELEKTRİK VERİLERİ'!AC210</f>
        <v>0</v>
      </c>
      <c r="C40" s="160">
        <v>2018</v>
      </c>
      <c r="D40" s="169">
        <f>'[1]FR_3 DOĞALGAZ VERİLERİ'!AE131</f>
        <v>0</v>
      </c>
      <c r="E40" s="171">
        <v>2018</v>
      </c>
      <c r="F40" s="263">
        <f>'[1]FR_5 SIVI YAKIT VERİLERİ '!F75</f>
        <v>0</v>
      </c>
      <c r="G40" s="169">
        <f>'[1]FR_4 KATI YAKIT VERİLERİ'!F75</f>
        <v>0</v>
      </c>
      <c r="H40" s="160">
        <v>2018</v>
      </c>
      <c r="I40" s="170">
        <f>'[1]FR_2 ELEKTRİK VERİLERİ'!AE210</f>
        <v>0</v>
      </c>
      <c r="J40" s="89"/>
      <c r="K40" s="89"/>
      <c r="L40" s="171">
        <v>2018</v>
      </c>
      <c r="M40" s="172">
        <f>L5</f>
        <v>0</v>
      </c>
      <c r="N40" s="173"/>
    </row>
    <row r="41" spans="1:16" x14ac:dyDescent="0.35">
      <c r="A41" s="160">
        <v>2019</v>
      </c>
      <c r="B41" s="168">
        <f>'[1]FR_2 ELEKTRİK VERİLERİ'!AC211</f>
        <v>0</v>
      </c>
      <c r="C41" s="160">
        <v>2019</v>
      </c>
      <c r="D41" s="169">
        <f>'[1]FR_3 DOĞALGAZ VERİLERİ'!AE132</f>
        <v>0</v>
      </c>
      <c r="E41" s="171">
        <v>2019</v>
      </c>
      <c r="F41" s="263">
        <f>'[1]FR_5 SIVI YAKIT VERİLERİ '!F76</f>
        <v>0</v>
      </c>
      <c r="G41" s="169">
        <f>'[1]FR_4 KATI YAKIT VERİLERİ'!F76</f>
        <v>0</v>
      </c>
      <c r="H41" s="160">
        <v>2019</v>
      </c>
      <c r="I41" s="170">
        <f>'[1]FR_2 ELEKTRİK VERİLERİ'!AE211</f>
        <v>0</v>
      </c>
      <c r="J41" s="89"/>
      <c r="K41" s="89"/>
      <c r="L41" s="171">
        <v>2019</v>
      </c>
      <c r="M41" s="172">
        <f>G13</f>
        <v>0</v>
      </c>
      <c r="N41" s="173"/>
    </row>
    <row r="42" spans="1:16" ht="15" thickBot="1" x14ac:dyDescent="0.4">
      <c r="A42" s="160">
        <v>2020</v>
      </c>
      <c r="B42" s="174">
        <f>'[1]FR_2 ELEKTRİK VERİLERİ'!AC212</f>
        <v>0</v>
      </c>
      <c r="C42" s="175">
        <v>2020</v>
      </c>
      <c r="D42" s="176">
        <f>'[1]FR_3 DOĞALGAZ VERİLERİ'!AE133</f>
        <v>0</v>
      </c>
      <c r="E42" s="178">
        <v>2020</v>
      </c>
      <c r="F42" s="264">
        <f>'[1]FR_5 SIVI YAKIT VERİLERİ '!F77</f>
        <v>0</v>
      </c>
      <c r="G42" s="176">
        <f>'[1]FR_4 KATI YAKIT VERİLERİ'!F77</f>
        <v>0</v>
      </c>
      <c r="H42" s="175">
        <v>2020</v>
      </c>
      <c r="I42" s="177">
        <f>'[1]FR_2 ELEKTRİK VERİLERİ'!AE212</f>
        <v>0</v>
      </c>
      <c r="J42" s="121"/>
      <c r="K42" s="121"/>
      <c r="L42" s="178">
        <v>2020</v>
      </c>
      <c r="M42" s="179">
        <f>G17</f>
        <v>0</v>
      </c>
      <c r="N42" s="180"/>
    </row>
    <row r="51" spans="1:16" x14ac:dyDescent="0.35">
      <c r="A51" s="151"/>
      <c r="B51" s="151"/>
      <c r="C51" s="151"/>
      <c r="D51" s="151"/>
      <c r="E51" s="151"/>
      <c r="F51" s="151"/>
      <c r="G51" s="151"/>
      <c r="H51" s="151"/>
      <c r="I51" s="151"/>
      <c r="J51" s="151"/>
      <c r="K51" s="151"/>
      <c r="L51" s="151"/>
      <c r="M51" s="151"/>
      <c r="N51" s="151"/>
      <c r="O51" s="151"/>
      <c r="P51" s="151"/>
    </row>
    <row r="63" spans="1:16" x14ac:dyDescent="0.35">
      <c r="E63" s="181"/>
    </row>
  </sheetData>
  <mergeCells count="8">
    <mergeCell ref="B1:N1"/>
    <mergeCell ref="C29:N31"/>
    <mergeCell ref="C32:N35"/>
    <mergeCell ref="C37:D37"/>
    <mergeCell ref="H37:K37"/>
    <mergeCell ref="B5:B8"/>
    <mergeCell ref="B13:B16"/>
    <mergeCell ref="B2:N2"/>
  </mergeCells>
  <pageMargins left="0.7" right="0.7" top="0.75" bottom="0.75" header="0.3" footer="0.3"/>
  <pageSetup paperSize="9"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
  <sheetViews>
    <sheetView workbookViewId="0">
      <selection activeCell="A17" sqref="A17"/>
    </sheetView>
  </sheetViews>
  <sheetFormatPr defaultColWidth="9" defaultRowHeight="14.5" x14ac:dyDescent="0.35"/>
  <cols>
    <col min="1" max="1" width="26.7265625" customWidth="1"/>
    <col min="2" max="2" width="7.7265625" customWidth="1"/>
    <col min="3" max="3" width="5.81640625" customWidth="1"/>
    <col min="4" max="4" width="23" customWidth="1"/>
    <col min="5" max="5" width="7.54296875" customWidth="1"/>
    <col min="6" max="6" width="11.1796875" customWidth="1"/>
  </cols>
  <sheetData>
    <row r="1" spans="1:6" ht="16" thickBot="1" x14ac:dyDescent="0.4">
      <c r="A1" s="310"/>
      <c r="B1" s="488" t="s">
        <v>174</v>
      </c>
      <c r="C1" s="491"/>
      <c r="D1" s="491"/>
      <c r="E1" s="491"/>
      <c r="F1" s="492"/>
    </row>
    <row r="2" spans="1:6" ht="24" thickBot="1" x14ac:dyDescent="0.6">
      <c r="A2" s="241" t="s">
        <v>195</v>
      </c>
      <c r="B2" s="234" t="s">
        <v>175</v>
      </c>
      <c r="C2" s="235" t="s">
        <v>176</v>
      </c>
      <c r="D2" s="235" t="s">
        <v>177</v>
      </c>
      <c r="E2" s="235" t="s">
        <v>178</v>
      </c>
      <c r="F2" s="236" t="s">
        <v>179</v>
      </c>
    </row>
    <row r="3" spans="1:6" ht="15" customHeight="1" x14ac:dyDescent="0.35">
      <c r="A3" s="495" t="s">
        <v>196</v>
      </c>
      <c r="B3" s="237"/>
      <c r="C3" s="238" t="s">
        <v>180</v>
      </c>
      <c r="D3" s="226" t="s">
        <v>136</v>
      </c>
      <c r="E3" s="204">
        <v>0.61</v>
      </c>
      <c r="F3" s="239">
        <f>B3*E3</f>
        <v>0</v>
      </c>
    </row>
    <row r="4" spans="1:6" ht="15" customHeight="1" x14ac:dyDescent="0.35">
      <c r="A4" s="496"/>
      <c r="B4" s="237"/>
      <c r="C4" s="238" t="s">
        <v>180</v>
      </c>
      <c r="D4" s="226" t="s">
        <v>138</v>
      </c>
      <c r="E4" s="204">
        <v>0.72</v>
      </c>
      <c r="F4" s="239">
        <f t="shared" ref="F4:F32" si="0">B4*E4</f>
        <v>0</v>
      </c>
    </row>
    <row r="5" spans="1:6" ht="15" customHeight="1" x14ac:dyDescent="0.35">
      <c r="A5" s="496"/>
      <c r="B5" s="237"/>
      <c r="C5" s="238" t="s">
        <v>180</v>
      </c>
      <c r="D5" s="226" t="s">
        <v>139</v>
      </c>
      <c r="E5" s="204">
        <v>0.5</v>
      </c>
      <c r="F5" s="239">
        <f t="shared" si="0"/>
        <v>0</v>
      </c>
    </row>
    <row r="6" spans="1:6" ht="15" customHeight="1" x14ac:dyDescent="0.35">
      <c r="A6" s="496"/>
      <c r="B6" s="237"/>
      <c r="C6" s="238" t="s">
        <v>180</v>
      </c>
      <c r="D6" s="226" t="s">
        <v>140</v>
      </c>
      <c r="E6" s="204">
        <v>0.3</v>
      </c>
      <c r="F6" s="239">
        <f t="shared" si="0"/>
        <v>0</v>
      </c>
    </row>
    <row r="7" spans="1:6" ht="15" customHeight="1" x14ac:dyDescent="0.35">
      <c r="A7" s="496"/>
      <c r="B7" s="237"/>
      <c r="C7" s="238" t="s">
        <v>180</v>
      </c>
      <c r="D7" s="226" t="s">
        <v>141</v>
      </c>
      <c r="E7" s="204">
        <v>0.2</v>
      </c>
      <c r="F7" s="239">
        <f t="shared" si="0"/>
        <v>0</v>
      </c>
    </row>
    <row r="8" spans="1:6" ht="15" customHeight="1" x14ac:dyDescent="0.35">
      <c r="A8" s="496"/>
      <c r="B8" s="237"/>
      <c r="C8" s="238" t="s">
        <v>180</v>
      </c>
      <c r="D8" s="226" t="s">
        <v>142</v>
      </c>
      <c r="E8" s="204">
        <v>0.11</v>
      </c>
      <c r="F8" s="239">
        <f t="shared" si="0"/>
        <v>0</v>
      </c>
    </row>
    <row r="9" spans="1:6" ht="15" customHeight="1" x14ac:dyDescent="0.35">
      <c r="A9" s="497"/>
      <c r="B9" s="237"/>
      <c r="C9" s="238" t="s">
        <v>180</v>
      </c>
      <c r="D9" s="226" t="s">
        <v>143</v>
      </c>
      <c r="E9" s="204">
        <v>0.76</v>
      </c>
      <c r="F9" s="239">
        <f t="shared" si="0"/>
        <v>0</v>
      </c>
    </row>
    <row r="10" spans="1:6" ht="15" customHeight="1" x14ac:dyDescent="0.35">
      <c r="A10" s="242" t="s">
        <v>198</v>
      </c>
      <c r="B10" s="237"/>
      <c r="C10" s="238" t="s">
        <v>180</v>
      </c>
      <c r="D10" s="226" t="s">
        <v>144</v>
      </c>
      <c r="E10" s="204">
        <v>0.43</v>
      </c>
      <c r="F10" s="239">
        <f t="shared" si="0"/>
        <v>0</v>
      </c>
    </row>
    <row r="11" spans="1:6" ht="15" customHeight="1" x14ac:dyDescent="0.35">
      <c r="A11" s="242" t="s">
        <v>197</v>
      </c>
      <c r="B11" s="237"/>
      <c r="C11" s="238" t="s">
        <v>180</v>
      </c>
      <c r="D11" s="226" t="s">
        <v>145</v>
      </c>
      <c r="E11" s="204">
        <v>0.3</v>
      </c>
      <c r="F11" s="239">
        <f t="shared" si="0"/>
        <v>0</v>
      </c>
    </row>
    <row r="12" spans="1:6" ht="15" customHeight="1" x14ac:dyDescent="0.35">
      <c r="A12" s="242"/>
      <c r="B12" s="237"/>
      <c r="C12" s="238" t="s">
        <v>180</v>
      </c>
      <c r="D12" s="226" t="s">
        <v>146</v>
      </c>
      <c r="E12" s="204">
        <v>0.22500000000000001</v>
      </c>
      <c r="F12" s="239">
        <f t="shared" si="0"/>
        <v>0</v>
      </c>
    </row>
    <row r="13" spans="1:6" ht="15" customHeight="1" x14ac:dyDescent="0.35">
      <c r="B13" s="237"/>
      <c r="C13" s="238" t="s">
        <v>180</v>
      </c>
      <c r="D13" s="226" t="s">
        <v>147</v>
      </c>
      <c r="E13" s="204">
        <v>0.8</v>
      </c>
      <c r="F13" s="239">
        <f t="shared" si="0"/>
        <v>0</v>
      </c>
    </row>
    <row r="14" spans="1:6" ht="15" customHeight="1" x14ac:dyDescent="0.35">
      <c r="B14" s="237"/>
      <c r="C14" s="238" t="s">
        <v>180</v>
      </c>
      <c r="D14" s="226" t="s">
        <v>148</v>
      </c>
      <c r="E14" s="204">
        <v>0.6</v>
      </c>
      <c r="F14" s="239">
        <f t="shared" si="0"/>
        <v>0</v>
      </c>
    </row>
    <row r="15" spans="1:6" ht="15" customHeight="1" x14ac:dyDescent="0.35">
      <c r="B15" s="237"/>
      <c r="C15" s="238" t="s">
        <v>180</v>
      </c>
      <c r="D15" s="226" t="s">
        <v>149</v>
      </c>
      <c r="E15" s="204">
        <v>0.55000000000000004</v>
      </c>
      <c r="F15" s="239">
        <f t="shared" si="0"/>
        <v>0</v>
      </c>
    </row>
    <row r="16" spans="1:6" ht="15" customHeight="1" x14ac:dyDescent="0.35">
      <c r="B16" s="237"/>
      <c r="C16" s="238" t="s">
        <v>180</v>
      </c>
      <c r="D16" s="226" t="s">
        <v>142</v>
      </c>
      <c r="E16" s="204">
        <v>0.11</v>
      </c>
      <c r="F16" s="239">
        <f t="shared" si="0"/>
        <v>0</v>
      </c>
    </row>
    <row r="17" spans="2:6" x14ac:dyDescent="0.35">
      <c r="B17" s="237"/>
      <c r="C17" s="238" t="s">
        <v>180</v>
      </c>
      <c r="D17" s="226" t="s">
        <v>150</v>
      </c>
      <c r="E17" s="204">
        <v>0.43</v>
      </c>
      <c r="F17" s="239">
        <f t="shared" si="0"/>
        <v>0</v>
      </c>
    </row>
    <row r="18" spans="2:6" x14ac:dyDescent="0.35">
      <c r="B18" s="237"/>
      <c r="C18" s="238" t="s">
        <v>180</v>
      </c>
      <c r="D18" s="226" t="s">
        <v>151</v>
      </c>
      <c r="E18" s="204">
        <v>0.3</v>
      </c>
      <c r="F18" s="239">
        <f t="shared" si="0"/>
        <v>0</v>
      </c>
    </row>
    <row r="19" spans="2:6" x14ac:dyDescent="0.35">
      <c r="B19" s="237"/>
      <c r="C19" s="238" t="s">
        <v>180</v>
      </c>
      <c r="D19" s="226" t="s">
        <v>152</v>
      </c>
      <c r="E19" s="204">
        <v>0.23</v>
      </c>
      <c r="F19" s="239">
        <f t="shared" si="0"/>
        <v>0</v>
      </c>
    </row>
    <row r="20" spans="2:6" x14ac:dyDescent="0.35">
      <c r="B20" s="237"/>
      <c r="C20" s="238" t="s">
        <v>180</v>
      </c>
      <c r="D20" s="226" t="s">
        <v>162</v>
      </c>
      <c r="E20" s="204">
        <v>1.05</v>
      </c>
      <c r="F20" s="239">
        <f t="shared" si="0"/>
        <v>0</v>
      </c>
    </row>
    <row r="21" spans="2:6" x14ac:dyDescent="0.35">
      <c r="B21" s="237"/>
      <c r="C21" s="238" t="s">
        <v>180</v>
      </c>
      <c r="D21" s="226" t="s">
        <v>164</v>
      </c>
      <c r="E21" s="204">
        <v>0.96</v>
      </c>
      <c r="F21" s="239">
        <f t="shared" si="0"/>
        <v>0</v>
      </c>
    </row>
    <row r="22" spans="2:6" x14ac:dyDescent="0.35">
      <c r="B22" s="237"/>
      <c r="C22" s="238" t="s">
        <v>180</v>
      </c>
      <c r="D22" s="226" t="s">
        <v>165</v>
      </c>
      <c r="E22" s="204">
        <v>1.0029999999999999</v>
      </c>
      <c r="F22" s="239">
        <f t="shared" si="0"/>
        <v>0</v>
      </c>
    </row>
    <row r="23" spans="2:6" x14ac:dyDescent="0.35">
      <c r="B23" s="237"/>
      <c r="C23" s="238" t="s">
        <v>180</v>
      </c>
      <c r="D23" s="226" t="s">
        <v>166</v>
      </c>
      <c r="E23" s="204">
        <v>0.98599999999999999</v>
      </c>
      <c r="F23" s="239">
        <f t="shared" si="0"/>
        <v>0</v>
      </c>
    </row>
    <row r="24" spans="2:6" x14ac:dyDescent="0.35">
      <c r="B24" s="237"/>
      <c r="C24" s="238" t="s">
        <v>180</v>
      </c>
      <c r="D24" s="226" t="s">
        <v>167</v>
      </c>
      <c r="E24" s="204">
        <v>1.02</v>
      </c>
      <c r="F24" s="239">
        <f t="shared" si="0"/>
        <v>0</v>
      </c>
    </row>
    <row r="25" spans="2:6" x14ac:dyDescent="0.35">
      <c r="B25" s="237"/>
      <c r="C25" s="238" t="s">
        <v>180</v>
      </c>
      <c r="D25" s="226" t="s">
        <v>168</v>
      </c>
      <c r="E25" s="204">
        <v>1.04</v>
      </c>
      <c r="F25" s="239">
        <f t="shared" si="0"/>
        <v>0</v>
      </c>
    </row>
    <row r="26" spans="2:6" x14ac:dyDescent="0.35">
      <c r="B26" s="237"/>
      <c r="C26" s="238" t="s">
        <v>180</v>
      </c>
      <c r="D26" s="226" t="s">
        <v>169</v>
      </c>
      <c r="E26" s="204">
        <v>0.82899999999999996</v>
      </c>
      <c r="F26" s="239">
        <f t="shared" si="0"/>
        <v>0</v>
      </c>
    </row>
    <row r="27" spans="2:6" x14ac:dyDescent="0.35">
      <c r="B27" s="237"/>
      <c r="C27" s="238" t="s">
        <v>180</v>
      </c>
      <c r="D27" s="226" t="s">
        <v>170</v>
      </c>
      <c r="E27" s="204">
        <v>0.3</v>
      </c>
      <c r="F27" s="239">
        <f t="shared" si="0"/>
        <v>0</v>
      </c>
    </row>
    <row r="28" spans="2:6" x14ac:dyDescent="0.35">
      <c r="B28" s="237"/>
      <c r="C28" s="238" t="s">
        <v>180</v>
      </c>
      <c r="D28" s="226" t="s">
        <v>171</v>
      </c>
      <c r="E28" s="204">
        <v>1.04</v>
      </c>
      <c r="F28" s="239">
        <f t="shared" si="0"/>
        <v>0</v>
      </c>
    </row>
    <row r="29" spans="2:6" s="248" customFormat="1" ht="15" x14ac:dyDescent="0.35">
      <c r="B29" s="243">
        <v>0</v>
      </c>
      <c r="C29" s="244" t="s">
        <v>199</v>
      </c>
      <c r="D29" s="245" t="s">
        <v>182</v>
      </c>
      <c r="E29" s="246">
        <v>0.82499999999999996</v>
      </c>
      <c r="F29" s="247">
        <f>B29*E29/1000</f>
        <v>0</v>
      </c>
    </row>
    <row r="30" spans="2:6" x14ac:dyDescent="0.35">
      <c r="B30" s="237"/>
      <c r="C30" s="238" t="s">
        <v>180</v>
      </c>
      <c r="D30" s="226" t="s">
        <v>183</v>
      </c>
      <c r="E30" s="204">
        <v>0.82</v>
      </c>
      <c r="F30" s="239">
        <f t="shared" si="0"/>
        <v>0</v>
      </c>
    </row>
    <row r="31" spans="2:6" ht="15.5" x14ac:dyDescent="0.35">
      <c r="B31" s="237"/>
      <c r="C31" s="238" t="s">
        <v>181</v>
      </c>
      <c r="D31" s="226" t="s">
        <v>183</v>
      </c>
      <c r="E31" s="204">
        <v>0.40300000000000002</v>
      </c>
      <c r="F31" s="239">
        <f>B31*E31/1000</f>
        <v>0</v>
      </c>
    </row>
    <row r="32" spans="2:6" x14ac:dyDescent="0.35">
      <c r="B32" s="237"/>
      <c r="C32" s="238" t="s">
        <v>180</v>
      </c>
      <c r="D32" s="226" t="s">
        <v>184</v>
      </c>
      <c r="E32" s="204">
        <v>5.3999999999999999E-2</v>
      </c>
      <c r="F32" s="239">
        <f t="shared" si="0"/>
        <v>0</v>
      </c>
    </row>
    <row r="33" spans="2:6" ht="15.5" x14ac:dyDescent="0.35">
      <c r="B33" s="237"/>
      <c r="C33" s="238" t="s">
        <v>181</v>
      </c>
      <c r="D33" s="226" t="s">
        <v>185</v>
      </c>
      <c r="E33" s="204">
        <v>6.9000000000000006E-2</v>
      </c>
      <c r="F33" s="239">
        <f>B33*E33/1000</f>
        <v>0</v>
      </c>
    </row>
    <row r="34" spans="2:6" ht="15.5" x14ac:dyDescent="0.35">
      <c r="B34" s="237"/>
      <c r="C34" s="238" t="s">
        <v>181</v>
      </c>
      <c r="D34" s="226" t="s">
        <v>186</v>
      </c>
      <c r="E34" s="204">
        <v>0.15</v>
      </c>
      <c r="F34" s="239">
        <f t="shared" ref="F34:F42" si="1">B34*E34/1000</f>
        <v>0</v>
      </c>
    </row>
    <row r="35" spans="2:6" ht="15.5" x14ac:dyDescent="0.35">
      <c r="B35" s="237"/>
      <c r="C35" s="238" t="s">
        <v>181</v>
      </c>
      <c r="D35" s="226" t="s">
        <v>187</v>
      </c>
      <c r="E35" s="204">
        <v>0.878</v>
      </c>
      <c r="F35" s="239">
        <f t="shared" si="1"/>
        <v>0</v>
      </c>
    </row>
    <row r="36" spans="2:6" ht="15.5" x14ac:dyDescent="0.35">
      <c r="B36" s="237"/>
      <c r="C36" s="238" t="s">
        <v>181</v>
      </c>
      <c r="D36" s="226" t="s">
        <v>188</v>
      </c>
      <c r="E36" s="204">
        <v>1.423</v>
      </c>
      <c r="F36" s="239">
        <f t="shared" si="1"/>
        <v>0</v>
      </c>
    </row>
    <row r="37" spans="2:6" ht="15.5" x14ac:dyDescent="0.35">
      <c r="B37" s="237"/>
      <c r="C37" s="238" t="s">
        <v>181</v>
      </c>
      <c r="D37" s="226" t="s">
        <v>189</v>
      </c>
      <c r="E37" s="204">
        <v>1.02</v>
      </c>
      <c r="F37" s="239">
        <f t="shared" si="1"/>
        <v>0</v>
      </c>
    </row>
    <row r="38" spans="2:6" x14ac:dyDescent="0.35">
      <c r="B38" s="237"/>
      <c r="C38" s="238" t="s">
        <v>180</v>
      </c>
      <c r="D38" s="226" t="s">
        <v>190</v>
      </c>
      <c r="E38" s="204">
        <v>1.0900000000000001</v>
      </c>
      <c r="F38" s="239">
        <f>B38*E38</f>
        <v>0</v>
      </c>
    </row>
    <row r="39" spans="2:6" ht="15.5" x14ac:dyDescent="0.35">
      <c r="B39" s="237"/>
      <c r="C39" s="238" t="s">
        <v>181</v>
      </c>
      <c r="D39" s="226" t="s">
        <v>190</v>
      </c>
      <c r="E39" s="204">
        <v>2.7</v>
      </c>
      <c r="F39" s="239">
        <f t="shared" si="1"/>
        <v>0</v>
      </c>
    </row>
    <row r="40" spans="2:6" s="248" customFormat="1" x14ac:dyDescent="0.35">
      <c r="B40" s="243">
        <v>0</v>
      </c>
      <c r="C40" s="244" t="s">
        <v>77</v>
      </c>
      <c r="D40" s="245" t="s">
        <v>191</v>
      </c>
      <c r="E40" s="246">
        <v>8.5999999999999993E-2</v>
      </c>
      <c r="F40" s="247">
        <f t="shared" si="1"/>
        <v>0</v>
      </c>
    </row>
    <row r="41" spans="2:6" x14ac:dyDescent="0.35">
      <c r="B41" s="237"/>
      <c r="C41" s="238" t="s">
        <v>77</v>
      </c>
      <c r="D41" s="226" t="s">
        <v>192</v>
      </c>
      <c r="E41" s="204">
        <v>8.5999999999999993E-2</v>
      </c>
      <c r="F41" s="239">
        <f t="shared" si="1"/>
        <v>0</v>
      </c>
    </row>
    <row r="42" spans="2:6" ht="15" thickBot="1" x14ac:dyDescent="0.4">
      <c r="B42" s="237"/>
      <c r="C42" s="238" t="s">
        <v>77</v>
      </c>
      <c r="D42" s="226" t="s">
        <v>193</v>
      </c>
      <c r="E42" s="204">
        <v>0.86</v>
      </c>
      <c r="F42" s="239">
        <f t="shared" si="1"/>
        <v>0</v>
      </c>
    </row>
    <row r="43" spans="2:6" ht="15" thickBot="1" x14ac:dyDescent="0.4">
      <c r="B43" s="493" t="s">
        <v>194</v>
      </c>
      <c r="C43" s="494"/>
      <c r="D43" s="494"/>
      <c r="E43" s="494"/>
      <c r="F43" s="240">
        <f>SUM(F3:F42)</f>
        <v>0</v>
      </c>
    </row>
  </sheetData>
  <mergeCells count="3">
    <mergeCell ref="B1:F1"/>
    <mergeCell ref="B43:E43"/>
    <mergeCell ref="A3: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1-KURUM BİLGİLERİ</vt:lpstr>
      <vt:lpstr>2-ELEKTRİK VERİLERİ</vt:lpstr>
      <vt:lpstr>3-DOĞALGAZ VERİLERİ</vt:lpstr>
      <vt:lpstr>4-KATI YAKIT VERİLERİ</vt:lpstr>
      <vt:lpstr>5-SIVI YAKIT BİLGİLERİ</vt:lpstr>
      <vt:lpstr>6-BİLDİRİM FORMATI</vt:lpstr>
      <vt:lpstr>7-TEP DÖNÜŞÜM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2023-04-07T13:36:59Z</dcterms:modified>
</cp:coreProperties>
</file>